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64" activeTab="3"/>
  </bookViews>
  <sheets>
    <sheet name="programe buget DSP" sheetId="1" r:id="rId1"/>
    <sheet name="programe ven proprii accize DSP" sheetId="2" r:id="rId2"/>
    <sheet name="programe buget AAPL" sheetId="3" r:id="rId3"/>
    <sheet name="programe ven proprii accize AAP" sheetId="4" r:id="rId4"/>
  </sheets>
  <definedNames>
    <definedName name="_xlnm.Print_Area" localSheetId="0">'programe buget DSP'!$A$1:$R$38</definedName>
    <definedName name="_xlnm.Print_Area" localSheetId="1">'programe ven proprii accize DSP'!$A$1:$N$44</definedName>
  </definedNames>
  <calcPr fullCalcOnLoad="1"/>
</workbook>
</file>

<file path=xl/sharedStrings.xml><?xml version="1.0" encoding="utf-8"?>
<sst xmlns="http://schemas.openxmlformats.org/spreadsheetml/2006/main" count="199" uniqueCount="72">
  <si>
    <t>I. PROGRAM NATIONAL PRIVIND BOLILE TRANSMISIBILE -TOTAL din care :</t>
  </si>
  <si>
    <t xml:space="preserve">      II .PROGRAMUL NATIONAL DE MONITORIZARE A FACTORILOR DETERMINANTI DIN MEDIUL DE VIATA SI MUNCA</t>
  </si>
  <si>
    <t>1.4.</t>
  </si>
  <si>
    <t>Subprogramul de profilaxie a malnutriţiei la copiii cu greutate mică la naştere</t>
  </si>
  <si>
    <t>DIRECTIA  DE SANATATE PUBLICA ARAD</t>
  </si>
  <si>
    <t>DIRECTOR   EXECUTIV</t>
  </si>
  <si>
    <t>DIRECTOR EXEC.ADJ.ECONOMIC</t>
  </si>
  <si>
    <t>EC PENZES IULIU GHEORGHE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</si>
  <si>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</si>
  <si>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PROGRAME NATIONALE</t>
  </si>
  <si>
    <t>Denumire program/subprogram</t>
  </si>
  <si>
    <t>VENITURI PROPRII</t>
  </si>
  <si>
    <t xml:space="preserve">   IV. PROGRAMUL NAŢIONAL PRIVIND BOLILE NETRANSMISIBILE -TOTAL din care:</t>
  </si>
  <si>
    <t xml:space="preserve"> VI.PN DE SĂNĂTATE A FEMEII ŞI COPILULUI -TOTAL din care:</t>
  </si>
  <si>
    <t>V. P N DE EVALUARE SI PROMOVARE A SANATATII SI EDUCATIE PT SANATATE -TOTAL din care:</t>
  </si>
  <si>
    <t>Subprogramul pentru ameliorarea starii de nutritie a gravidei si copilului</t>
  </si>
  <si>
    <t xml:space="preserve">                        EC PENZES IULIU GHEORGHE</t>
  </si>
  <si>
    <t xml:space="preserve">                        DIRECTOR EXEC.ADJ.ECONOMIC</t>
  </si>
  <si>
    <t>PN de  imunizare a populatiei</t>
  </si>
  <si>
    <t xml:space="preserve"> Subprogramul de supraveghere şi control al bolilor transmisibile prioritare </t>
  </si>
  <si>
    <t xml:space="preserve"> Subprogramul de supraveghere şi control al infecţiei HIV    </t>
  </si>
  <si>
    <t xml:space="preserve"> Subprogramul de supraveghere şi control al tuberculozei </t>
  </si>
  <si>
    <t>1</t>
  </si>
  <si>
    <t>Subprogramul de supraveghere a starii de sanatate a populatiei</t>
  </si>
  <si>
    <t>BUGETUL DE STAT</t>
  </si>
  <si>
    <t>TOTAL GENERAL din care:</t>
  </si>
  <si>
    <t>TOTAL GENERAL din care :</t>
  </si>
  <si>
    <t>Programul national de depistarea precoce activa a cancerului de col uterin</t>
  </si>
  <si>
    <t>3</t>
  </si>
  <si>
    <t>Subprogramul de sanatate a femeii</t>
  </si>
  <si>
    <t>3.4</t>
  </si>
  <si>
    <t>Profilaxia sindromului de imunizare rh</t>
  </si>
  <si>
    <t>1.3</t>
  </si>
  <si>
    <t xml:space="preserve">Profilaxia distrofiei la copiii cu varsta cuprinsa intre 0-12 luni care nu beneficiaza de lapte matern prin administrare de lapte praf </t>
  </si>
  <si>
    <t>Programul national de sanatate mintala si profilaxie in  patologia psihiatrica</t>
  </si>
  <si>
    <t>Promovarea unui stil de viață sănătos</t>
  </si>
  <si>
    <t>Transplant de organe tesuturi si celule de origine</t>
  </si>
  <si>
    <t xml:space="preserve">Regionalizarea ingrijirilor parinatale pt copii cu greutate mica la nastare </t>
  </si>
  <si>
    <t>2.1</t>
  </si>
  <si>
    <t>2</t>
  </si>
  <si>
    <t>Subprogramul de sanatate al copilului</t>
  </si>
  <si>
    <t>Programul national de  boli endocrine</t>
  </si>
  <si>
    <t>1.4</t>
  </si>
  <si>
    <t>Profilaxia malnutritiei la copii cu greutate mica</t>
  </si>
  <si>
    <t xml:space="preserve">3.4 </t>
  </si>
  <si>
    <t>Profilaxia sindromului de izomunizare RH</t>
  </si>
  <si>
    <t>FINANTARE PROGRAME 2015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</si>
  <si>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</si>
  <si>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</si>
  <si>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</si>
  <si>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</si>
  <si>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</si>
  <si>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</si>
  <si>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</si>
  <si>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</si>
  <si>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</si>
  <si>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</si>
  <si>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</si>
  <si>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TRIMESTRIALIZARE PROGRAME 2015</t>
  </si>
  <si>
    <t xml:space="preserve"> LEI</t>
  </si>
  <si>
    <t>JR.CĂTANĂ CONSTANTIN</t>
  </si>
  <si>
    <t xml:space="preserve">                    FINANTARE PROGRAME 2015</t>
  </si>
  <si>
    <t xml:space="preserve">       DSP ARAD</t>
  </si>
  <si>
    <t xml:space="preserve">           DSP ARAD</t>
  </si>
  <si>
    <t xml:space="preserve">         AAPL</t>
  </si>
  <si>
    <t xml:space="preserve">        AAPL</t>
  </si>
  <si>
    <t>TOTAL</t>
  </si>
  <si>
    <t>ATI</t>
  </si>
  <si>
    <t>Hemoragii digestive</t>
  </si>
  <si>
    <t>FINANT</t>
  </si>
  <si>
    <t>BUGET</t>
  </si>
  <si>
    <t xml:space="preserve">TOTAL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</si>
</sst>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0.0000"/>
    <numFmt numFmtId="191" formatCode="#,##0.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4" borderId="10" xfId="0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right"/>
    </xf>
    <xf numFmtId="0" fontId="7" fillId="24" borderId="13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24" borderId="12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7" fillId="24" borderId="17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7" fillId="24" borderId="19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4" borderId="21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/>
    </xf>
    <xf numFmtId="0" fontId="6" fillId="24" borderId="23" xfId="0" applyFont="1" applyFill="1" applyBorder="1" applyAlignment="1">
      <alignment horizontal="left" wrapText="1"/>
    </xf>
    <xf numFmtId="0" fontId="6" fillId="24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6" fillId="24" borderId="26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7" fillId="0" borderId="27" xfId="0" applyFont="1" applyBorder="1" applyAlignment="1">
      <alignment/>
    </xf>
    <xf numFmtId="0" fontId="6" fillId="24" borderId="15" xfId="0" applyFont="1" applyFill="1" applyBorder="1" applyAlignment="1">
      <alignment/>
    </xf>
    <xf numFmtId="49" fontId="7" fillId="24" borderId="10" xfId="0" applyNumberFormat="1" applyFont="1" applyFill="1" applyBorder="1" applyAlignment="1">
      <alignment horizontal="right" vertical="center" wrapText="1"/>
    </xf>
    <xf numFmtId="0" fontId="7" fillId="24" borderId="21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6" fillId="24" borderId="28" xfId="0" applyFont="1" applyFill="1" applyBorder="1" applyAlignment="1">
      <alignment vertical="center" wrapText="1"/>
    </xf>
    <xf numFmtId="0" fontId="6" fillId="24" borderId="17" xfId="0" applyFont="1" applyFill="1" applyBorder="1" applyAlignment="1">
      <alignment horizontal="right"/>
    </xf>
    <xf numFmtId="0" fontId="6" fillId="24" borderId="24" xfId="0" applyFont="1" applyFill="1" applyBorder="1" applyAlignment="1">
      <alignment horizontal="right"/>
    </xf>
    <xf numFmtId="0" fontId="6" fillId="24" borderId="18" xfId="0" applyFont="1" applyFill="1" applyBorder="1" applyAlignment="1">
      <alignment horizontal="right"/>
    </xf>
    <xf numFmtId="0" fontId="7" fillId="24" borderId="29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6" fillId="24" borderId="24" xfId="0" applyFont="1" applyFill="1" applyBorder="1" applyAlignment="1">
      <alignment horizontal="left" wrapText="1"/>
    </xf>
    <xf numFmtId="49" fontId="6" fillId="24" borderId="14" xfId="0" applyNumberFormat="1" applyFont="1" applyFill="1" applyBorder="1" applyAlignment="1">
      <alignment horizontal="right" vertical="center" wrapText="1"/>
    </xf>
    <xf numFmtId="0" fontId="6" fillId="24" borderId="15" xfId="0" applyFont="1" applyFill="1" applyBorder="1" applyAlignment="1">
      <alignment horizontal="right"/>
    </xf>
    <xf numFmtId="0" fontId="6" fillId="24" borderId="19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24" borderId="13" xfId="0" applyFont="1" applyFill="1" applyBorder="1" applyAlignment="1">
      <alignment horizontal="center" wrapText="1"/>
    </xf>
    <xf numFmtId="0" fontId="7" fillId="24" borderId="30" xfId="0" applyFont="1" applyFill="1" applyBorder="1" applyAlignment="1">
      <alignment/>
    </xf>
    <xf numFmtId="0" fontId="7" fillId="24" borderId="31" xfId="0" applyFont="1" applyFill="1" applyBorder="1" applyAlignment="1">
      <alignment/>
    </xf>
    <xf numFmtId="0" fontId="9" fillId="24" borderId="21" xfId="0" applyFont="1" applyFill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7" fillId="24" borderId="18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center"/>
    </xf>
    <xf numFmtId="0" fontId="7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0" fontId="7" fillId="24" borderId="18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right"/>
    </xf>
    <xf numFmtId="0" fontId="7" fillId="24" borderId="32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6" fillId="24" borderId="18" xfId="0" applyFont="1" applyFill="1" applyBorder="1" applyAlignment="1">
      <alignment horizontal="left" wrapText="1"/>
    </xf>
    <xf numFmtId="0" fontId="6" fillId="24" borderId="18" xfId="0" applyFont="1" applyFill="1" applyBorder="1" applyAlignment="1">
      <alignment horizontal="center" wrapText="1"/>
    </xf>
    <xf numFmtId="0" fontId="7" fillId="24" borderId="17" xfId="0" applyFont="1" applyFill="1" applyBorder="1" applyAlignment="1">
      <alignment horizontal="center" wrapText="1"/>
    </xf>
    <xf numFmtId="0" fontId="7" fillId="24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7" fillId="24" borderId="32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left" wrapText="1"/>
    </xf>
    <xf numFmtId="0" fontId="7" fillId="24" borderId="17" xfId="0" applyFont="1" applyFill="1" applyBorder="1" applyAlignment="1">
      <alignment/>
    </xf>
    <xf numFmtId="0" fontId="7" fillId="24" borderId="31" xfId="0" applyFont="1" applyFill="1" applyBorder="1" applyAlignment="1">
      <alignment horizontal="right"/>
    </xf>
    <xf numFmtId="0" fontId="7" fillId="0" borderId="29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6" fillId="24" borderId="19" xfId="0" applyFont="1" applyFill="1" applyBorder="1" applyAlignment="1">
      <alignment horizontal="right" wrapText="1"/>
    </xf>
    <xf numFmtId="0" fontId="6" fillId="24" borderId="36" xfId="0" applyFont="1" applyFill="1" applyBorder="1" applyAlignment="1">
      <alignment horizontal="left" wrapText="1"/>
    </xf>
    <xf numFmtId="0" fontId="7" fillId="24" borderId="37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right" vertical="center" wrapText="1"/>
    </xf>
    <xf numFmtId="0" fontId="6" fillId="24" borderId="36" xfId="0" applyFont="1" applyFill="1" applyBorder="1" applyAlignment="1">
      <alignment vertical="center" wrapText="1"/>
    </xf>
    <xf numFmtId="0" fontId="6" fillId="24" borderId="19" xfId="0" applyFont="1" applyFill="1" applyBorder="1" applyAlignment="1">
      <alignment horizontal="center"/>
    </xf>
    <xf numFmtId="0" fontId="7" fillId="24" borderId="29" xfId="0" applyFont="1" applyFill="1" applyBorder="1" applyAlignment="1">
      <alignment/>
    </xf>
    <xf numFmtId="0" fontId="6" fillId="24" borderId="19" xfId="0" applyFont="1" applyFill="1" applyBorder="1" applyAlignment="1">
      <alignment horizontal="left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7" fillId="24" borderId="31" xfId="0" applyFont="1" applyFill="1" applyBorder="1" applyAlignment="1">
      <alignment horizontal="center"/>
    </xf>
    <xf numFmtId="0" fontId="7" fillId="24" borderId="19" xfId="0" applyFont="1" applyFill="1" applyBorder="1" applyAlignment="1">
      <alignment/>
    </xf>
    <xf numFmtId="0" fontId="7" fillId="24" borderId="38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6" fillId="24" borderId="19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vertical="center" wrapText="1"/>
    </xf>
    <xf numFmtId="49" fontId="6" fillId="24" borderId="15" xfId="0" applyNumberFormat="1" applyFont="1" applyFill="1" applyBorder="1" applyAlignment="1">
      <alignment horizontal="right" vertical="center" wrapText="1"/>
    </xf>
    <xf numFmtId="0" fontId="6" fillId="24" borderId="15" xfId="0" applyFont="1" applyFill="1" applyBorder="1" applyAlignment="1">
      <alignment vertical="center" wrapText="1"/>
    </xf>
    <xf numFmtId="49" fontId="7" fillId="24" borderId="32" xfId="0" applyNumberFormat="1" applyFont="1" applyFill="1" applyBorder="1" applyAlignment="1">
      <alignment horizontal="right" vertical="center" wrapText="1"/>
    </xf>
    <xf numFmtId="0" fontId="7" fillId="24" borderId="3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24" borderId="16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24" borderId="14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left" wrapText="1"/>
    </xf>
    <xf numFmtId="0" fontId="7" fillId="24" borderId="15" xfId="0" applyFont="1" applyFill="1" applyBorder="1" applyAlignment="1">
      <alignment/>
    </xf>
    <xf numFmtId="0" fontId="7" fillId="0" borderId="40" xfId="0" applyFont="1" applyBorder="1" applyAlignment="1">
      <alignment horizontal="center" wrapText="1"/>
    </xf>
    <xf numFmtId="0" fontId="6" fillId="24" borderId="37" xfId="0" applyFont="1" applyFill="1" applyBorder="1" applyAlignment="1">
      <alignment horizontal="left" wrapText="1"/>
    </xf>
    <xf numFmtId="0" fontId="6" fillId="24" borderId="26" xfId="0" applyFont="1" applyFill="1" applyBorder="1" applyAlignment="1">
      <alignment horizontal="left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wrapText="1"/>
    </xf>
    <xf numFmtId="0" fontId="6" fillId="24" borderId="26" xfId="0" applyFont="1" applyFill="1" applyBorder="1" applyAlignment="1">
      <alignment horizontal="right" wrapText="1"/>
    </xf>
    <xf numFmtId="49" fontId="6" fillId="24" borderId="37" xfId="0" applyNumberFormat="1" applyFont="1" applyFill="1" applyBorder="1" applyAlignment="1">
      <alignment horizontal="right" vertical="center" wrapText="1"/>
    </xf>
    <xf numFmtId="49" fontId="6" fillId="24" borderId="26" xfId="0" applyNumberFormat="1" applyFont="1" applyFill="1" applyBorder="1" applyAlignment="1">
      <alignment horizontal="right" vertical="center" wrapText="1"/>
    </xf>
    <xf numFmtId="49" fontId="6" fillId="24" borderId="18" xfId="0" applyNumberFormat="1" applyFont="1" applyFill="1" applyBorder="1" applyAlignment="1">
      <alignment horizontal="right" vertical="center" wrapText="1"/>
    </xf>
    <xf numFmtId="0" fontId="6" fillId="24" borderId="18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0" borderId="32" xfId="0" applyFont="1" applyBorder="1" applyAlignment="1">
      <alignment/>
    </xf>
    <xf numFmtId="0" fontId="7" fillId="0" borderId="32" xfId="0" applyFont="1" applyBorder="1" applyAlignment="1">
      <alignment/>
    </xf>
    <xf numFmtId="3" fontId="7" fillId="24" borderId="17" xfId="0" applyNumberFormat="1" applyFont="1" applyFill="1" applyBorder="1" applyAlignment="1">
      <alignment/>
    </xf>
    <xf numFmtId="3" fontId="6" fillId="24" borderId="17" xfId="0" applyNumberFormat="1" applyFont="1" applyFill="1" applyBorder="1" applyAlignment="1">
      <alignment horizontal="right"/>
    </xf>
    <xf numFmtId="3" fontId="6" fillId="24" borderId="18" xfId="0" applyNumberFormat="1" applyFont="1" applyFill="1" applyBorder="1" applyAlignment="1">
      <alignment horizontal="right"/>
    </xf>
    <xf numFmtId="3" fontId="7" fillId="24" borderId="18" xfId="0" applyNumberFormat="1" applyFont="1" applyFill="1" applyBorder="1" applyAlignment="1">
      <alignment/>
    </xf>
    <xf numFmtId="3" fontId="6" fillId="24" borderId="18" xfId="0" applyNumberFormat="1" applyFont="1" applyFill="1" applyBorder="1" applyAlignment="1">
      <alignment horizontal="center"/>
    </xf>
    <xf numFmtId="3" fontId="7" fillId="24" borderId="32" xfId="0" applyNumberFormat="1" applyFont="1" applyFill="1" applyBorder="1" applyAlignment="1">
      <alignment horizontal="right"/>
    </xf>
    <xf numFmtId="3" fontId="6" fillId="24" borderId="19" xfId="0" applyNumberFormat="1" applyFont="1" applyFill="1" applyBorder="1" applyAlignment="1">
      <alignment horizontal="right"/>
    </xf>
    <xf numFmtId="3" fontId="7" fillId="24" borderId="19" xfId="0" applyNumberFormat="1" applyFont="1" applyFill="1" applyBorder="1" applyAlignment="1">
      <alignment/>
    </xf>
    <xf numFmtId="3" fontId="6" fillId="24" borderId="19" xfId="0" applyNumberFormat="1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 horizontal="right"/>
    </xf>
    <xf numFmtId="3" fontId="6" fillId="24" borderId="41" xfId="0" applyNumberFormat="1" applyFont="1" applyFill="1" applyBorder="1" applyAlignment="1">
      <alignment horizontal="right"/>
    </xf>
    <xf numFmtId="3" fontId="6" fillId="24" borderId="18" xfId="0" applyNumberFormat="1" applyFont="1" applyFill="1" applyBorder="1" applyAlignment="1">
      <alignment/>
    </xf>
    <xf numFmtId="3" fontId="6" fillId="24" borderId="23" xfId="0" applyNumberFormat="1" applyFont="1" applyFill="1" applyBorder="1" applyAlignment="1">
      <alignment horizontal="right"/>
    </xf>
    <xf numFmtId="3" fontId="6" fillId="24" borderId="32" xfId="0" applyNumberFormat="1" applyFont="1" applyFill="1" applyBorder="1" applyAlignment="1">
      <alignment horizontal="right"/>
    </xf>
    <xf numFmtId="3" fontId="6" fillId="24" borderId="19" xfId="0" applyNumberFormat="1" applyFont="1" applyFill="1" applyBorder="1" applyAlignment="1">
      <alignment/>
    </xf>
    <xf numFmtId="3" fontId="6" fillId="24" borderId="36" xfId="0" applyNumberFormat="1" applyFont="1" applyFill="1" applyBorder="1" applyAlignment="1">
      <alignment horizontal="right"/>
    </xf>
    <xf numFmtId="0" fontId="7" fillId="0" borderId="28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20" xfId="0" applyFont="1" applyBorder="1" applyAlignment="1">
      <alignment/>
    </xf>
    <xf numFmtId="3" fontId="7" fillId="24" borderId="10" xfId="0" applyNumberFormat="1" applyFont="1" applyFill="1" applyBorder="1" applyAlignment="1">
      <alignment horizontal="right"/>
    </xf>
    <xf numFmtId="3" fontId="7" fillId="24" borderId="12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/>
    </xf>
    <xf numFmtId="3" fontId="7" fillId="24" borderId="32" xfId="0" applyNumberFormat="1" applyFont="1" applyFill="1" applyBorder="1" applyAlignment="1">
      <alignment/>
    </xf>
    <xf numFmtId="3" fontId="7" fillId="24" borderId="17" xfId="0" applyNumberFormat="1" applyFont="1" applyFill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24" borderId="18" xfId="0" applyNumberFormat="1" applyFont="1" applyFill="1" applyBorder="1" applyAlignment="1">
      <alignment horizontal="center"/>
    </xf>
    <xf numFmtId="3" fontId="6" fillId="24" borderId="24" xfId="0" applyNumberFormat="1" applyFont="1" applyFill="1" applyBorder="1" applyAlignment="1">
      <alignment/>
    </xf>
    <xf numFmtId="3" fontId="6" fillId="24" borderId="24" xfId="0" applyNumberFormat="1" applyFont="1" applyFill="1" applyBorder="1" applyAlignment="1">
      <alignment horizontal="right"/>
    </xf>
    <xf numFmtId="3" fontId="6" fillId="24" borderId="32" xfId="0" applyNumberFormat="1" applyFont="1" applyFill="1" applyBorder="1" applyAlignment="1">
      <alignment/>
    </xf>
    <xf numFmtId="3" fontId="6" fillId="24" borderId="31" xfId="0" applyNumberFormat="1" applyFont="1" applyFill="1" applyBorder="1" applyAlignment="1">
      <alignment/>
    </xf>
    <xf numFmtId="3" fontId="7" fillId="24" borderId="31" xfId="0" applyNumberFormat="1" applyFont="1" applyFill="1" applyBorder="1" applyAlignment="1">
      <alignment horizontal="center"/>
    </xf>
    <xf numFmtId="3" fontId="7" fillId="24" borderId="29" xfId="0" applyNumberFormat="1" applyFont="1" applyFill="1" applyBorder="1" applyAlignment="1">
      <alignment/>
    </xf>
    <xf numFmtId="3" fontId="7" fillId="24" borderId="31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/>
    </xf>
    <xf numFmtId="3" fontId="7" fillId="24" borderId="19" xfId="0" applyNumberFormat="1" applyFont="1" applyFill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7" fillId="24" borderId="11" xfId="0" applyNumberFormat="1" applyFont="1" applyFill="1" applyBorder="1" applyAlignment="1">
      <alignment/>
    </xf>
    <xf numFmtId="3" fontId="7" fillId="24" borderId="12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24" borderId="33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9" fillId="24" borderId="32" xfId="0" applyNumberFormat="1" applyFont="1" applyFill="1" applyBorder="1" applyAlignment="1">
      <alignment horizontal="center"/>
    </xf>
    <xf numFmtId="3" fontId="9" fillId="24" borderId="30" xfId="0" applyNumberFormat="1" applyFont="1" applyFill="1" applyBorder="1" applyAlignment="1">
      <alignment horizontal="center"/>
    </xf>
    <xf numFmtId="3" fontId="9" fillId="24" borderId="11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" fillId="0" borderId="32" xfId="0" applyNumberFormat="1" applyFont="1" applyBorder="1" applyAlignment="1">
      <alignment/>
    </xf>
    <xf numFmtId="0" fontId="7" fillId="0" borderId="42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24" borderId="29" xfId="0" applyFont="1" applyFill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6" fillId="24" borderId="17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24" borderId="37" xfId="0" applyFont="1" applyFill="1" applyBorder="1" applyAlignment="1">
      <alignment/>
    </xf>
    <xf numFmtId="3" fontId="7" fillId="24" borderId="10" xfId="0" applyNumberFormat="1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 wrapText="1"/>
    </xf>
    <xf numFmtId="3" fontId="7" fillId="0" borderId="36" xfId="0" applyNumberFormat="1" applyFont="1" applyBorder="1" applyAlignment="1">
      <alignment/>
    </xf>
    <xf numFmtId="3" fontId="7" fillId="24" borderId="11" xfId="0" applyNumberFormat="1" applyFont="1" applyFill="1" applyBorder="1" applyAlignment="1">
      <alignment horizontal="center"/>
    </xf>
    <xf numFmtId="3" fontId="7" fillId="24" borderId="38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3" fontId="6" fillId="24" borderId="34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 horizontal="center"/>
    </xf>
    <xf numFmtId="3" fontId="7" fillId="24" borderId="32" xfId="0" applyNumberFormat="1" applyFont="1" applyFill="1" applyBorder="1" applyAlignment="1">
      <alignment horizontal="center"/>
    </xf>
    <xf numFmtId="3" fontId="7" fillId="24" borderId="30" xfId="0" applyNumberFormat="1" applyFont="1" applyFill="1" applyBorder="1" applyAlignment="1">
      <alignment horizontal="center"/>
    </xf>
    <xf numFmtId="3" fontId="7" fillId="24" borderId="21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vertical="distributed" wrapText="1"/>
    </xf>
    <xf numFmtId="0" fontId="8" fillId="24" borderId="21" xfId="0" applyFont="1" applyFill="1" applyBorder="1" applyAlignment="1">
      <alignment horizontal="left" vertical="distributed" wrapText="1"/>
    </xf>
    <xf numFmtId="0" fontId="8" fillId="24" borderId="21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3" fontId="7" fillId="24" borderId="29" xfId="0" applyNumberFormat="1" applyFont="1" applyFill="1" applyBorder="1" applyAlignment="1">
      <alignment horizontal="right"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7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7" fillId="24" borderId="59" xfId="0" applyFont="1" applyFill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zoomScale="75" zoomScaleNormal="75" zoomScalePageLayoutView="0" workbookViewId="0" topLeftCell="A17">
      <selection activeCell="O25" sqref="O25"/>
    </sheetView>
  </sheetViews>
  <sheetFormatPr defaultColWidth="9.140625" defaultRowHeight="12.75"/>
  <cols>
    <col min="1" max="1" width="8.7109375" style="0" customWidth="1"/>
    <col min="2" max="2" width="69.8515625" style="0" customWidth="1"/>
    <col min="3" max="3" width="14.57421875" style="0" customWidth="1"/>
    <col min="4" max="4" width="12.421875" style="0" customWidth="1"/>
    <col min="5" max="5" width="14.140625" style="0" customWidth="1"/>
    <col min="6" max="6" width="12.140625" style="0" customWidth="1"/>
    <col min="7" max="7" width="12.421875" style="0" customWidth="1"/>
    <col min="8" max="8" width="11.00390625" style="0" customWidth="1"/>
    <col min="9" max="9" width="12.00390625" style="0" customWidth="1"/>
    <col min="10" max="10" width="17.8515625" style="0" customWidth="1"/>
    <col min="11" max="11" width="16.421875" style="0" customWidth="1"/>
    <col min="12" max="13" width="15.140625" style="0" customWidth="1"/>
    <col min="14" max="14" width="13.140625" style="0" customWidth="1"/>
    <col min="15" max="15" width="19.8515625" style="0" customWidth="1"/>
    <col min="16" max="16" width="11.28125" style="0" customWidth="1"/>
    <col min="17" max="17" width="12.28125" style="0" customWidth="1"/>
  </cols>
  <sheetData>
    <row r="1" spans="1:17" ht="20.25">
      <c r="A1" s="13"/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  <c r="Q1" s="13"/>
    </row>
    <row r="2" spans="1:17" ht="20.25">
      <c r="A2" s="13"/>
      <c r="B2" s="14" t="s">
        <v>4</v>
      </c>
      <c r="C2" s="13"/>
      <c r="D2" s="13"/>
      <c r="E2" s="14" t="s">
        <v>46</v>
      </c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</row>
    <row r="3" spans="1:29" ht="20.25">
      <c r="A3" s="13"/>
      <c r="B3" s="14"/>
      <c r="C3" s="14"/>
      <c r="D3" s="13"/>
      <c r="E3" s="14"/>
      <c r="F3" s="14" t="s">
        <v>24</v>
      </c>
      <c r="G3" s="14"/>
      <c r="H3" s="14"/>
      <c r="I3" s="14"/>
      <c r="J3" s="13"/>
      <c r="K3" s="13"/>
      <c r="L3" s="13"/>
      <c r="M3" s="13"/>
      <c r="N3" s="13"/>
      <c r="P3" s="15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17" ht="21" thickBot="1">
      <c r="A4" s="13"/>
      <c r="B4" s="16"/>
      <c r="C4" s="17"/>
      <c r="D4" s="18"/>
      <c r="E4" s="18"/>
      <c r="F4" s="17" t="s">
        <v>62</v>
      </c>
      <c r="G4" s="14"/>
      <c r="H4" s="13"/>
      <c r="I4" s="13"/>
      <c r="J4" s="13"/>
      <c r="K4" s="13"/>
      <c r="L4" s="15"/>
      <c r="M4" s="13"/>
      <c r="N4" s="13"/>
      <c r="O4" s="13"/>
      <c r="P4" s="13"/>
      <c r="Q4" s="13"/>
    </row>
    <row r="5" spans="1:17" ht="20.25">
      <c r="A5" s="246" t="s">
        <v>10</v>
      </c>
      <c r="B5" s="202"/>
      <c r="C5" s="220" t="s">
        <v>47</v>
      </c>
      <c r="D5" s="223" t="s">
        <v>48</v>
      </c>
      <c r="E5" s="223" t="s">
        <v>49</v>
      </c>
      <c r="F5" s="223" t="s">
        <v>50</v>
      </c>
      <c r="G5" s="229" t="s">
        <v>51</v>
      </c>
      <c r="H5" s="232" t="s">
        <v>52</v>
      </c>
      <c r="I5" s="223" t="s">
        <v>53</v>
      </c>
      <c r="J5" s="223" t="s">
        <v>54</v>
      </c>
      <c r="K5" s="223" t="s">
        <v>55</v>
      </c>
      <c r="L5" s="235" t="s">
        <v>56</v>
      </c>
      <c r="M5" s="226" t="s">
        <v>57</v>
      </c>
      <c r="N5" s="262" t="s">
        <v>66</v>
      </c>
      <c r="O5" s="262"/>
      <c r="P5" s="64"/>
      <c r="Q5" s="64"/>
    </row>
    <row r="6" spans="1:17" ht="13.5" customHeight="1">
      <c r="A6" s="203"/>
      <c r="B6" s="247"/>
      <c r="C6" s="221"/>
      <c r="D6" s="224"/>
      <c r="E6" s="224"/>
      <c r="F6" s="224"/>
      <c r="G6" s="230"/>
      <c r="H6" s="233"/>
      <c r="I6" s="224"/>
      <c r="J6" s="224"/>
      <c r="K6" s="224"/>
      <c r="L6" s="236"/>
      <c r="M6" s="227"/>
      <c r="N6" s="261"/>
      <c r="O6" s="261"/>
      <c r="P6" s="123"/>
      <c r="Q6" s="123"/>
    </row>
    <row r="7" spans="1:17" ht="28.5" customHeight="1" thickBot="1">
      <c r="A7" s="248"/>
      <c r="B7" s="249"/>
      <c r="C7" s="222"/>
      <c r="D7" s="225"/>
      <c r="E7" s="225"/>
      <c r="F7" s="225"/>
      <c r="G7" s="231"/>
      <c r="H7" s="234"/>
      <c r="I7" s="225"/>
      <c r="J7" s="225"/>
      <c r="K7" s="225"/>
      <c r="L7" s="237"/>
      <c r="M7" s="228"/>
      <c r="N7" s="195" t="s">
        <v>69</v>
      </c>
      <c r="O7" s="195" t="s">
        <v>70</v>
      </c>
      <c r="P7" s="123"/>
      <c r="Q7" s="123"/>
    </row>
    <row r="8" spans="1:17" ht="21" thickBot="1">
      <c r="A8" s="129"/>
      <c r="B8" s="99">
        <v>0</v>
      </c>
      <c r="C8" s="93"/>
      <c r="D8" s="64"/>
      <c r="E8" s="93"/>
      <c r="F8" s="93"/>
      <c r="G8" s="100"/>
      <c r="H8" s="93"/>
      <c r="I8" s="93"/>
      <c r="J8" s="93"/>
      <c r="K8" s="93"/>
      <c r="L8" s="94"/>
      <c r="M8" s="93"/>
      <c r="N8" s="93"/>
      <c r="O8" s="93"/>
      <c r="P8" s="64"/>
      <c r="Q8" s="38"/>
    </row>
    <row r="9" spans="1:17" ht="27" customHeight="1" thickBot="1">
      <c r="A9" s="218" t="s">
        <v>9</v>
      </c>
      <c r="B9" s="219"/>
      <c r="C9" s="86"/>
      <c r="D9" s="86"/>
      <c r="E9" s="86"/>
      <c r="F9" s="92"/>
      <c r="G9" s="86"/>
      <c r="H9" s="86"/>
      <c r="I9" s="86"/>
      <c r="J9" s="86"/>
      <c r="K9" s="92"/>
      <c r="L9" s="86"/>
      <c r="M9" s="86"/>
      <c r="N9" s="86"/>
      <c r="O9" s="86"/>
      <c r="P9" s="66"/>
      <c r="Q9" s="65"/>
    </row>
    <row r="10" spans="1:17" ht="27" customHeight="1" thickBot="1">
      <c r="A10" s="95"/>
      <c r="B10" s="62" t="s">
        <v>25</v>
      </c>
      <c r="C10" s="148">
        <f>C11+C16+C20+C22+C23+C12</f>
        <v>208805</v>
      </c>
      <c r="D10" s="86">
        <f aca="true" t="shared" si="0" ref="D10:M10">D11+D16+D20+D22+D23</f>
        <v>0</v>
      </c>
      <c r="E10" s="86">
        <f t="shared" si="0"/>
        <v>0</v>
      </c>
      <c r="F10" s="86">
        <f t="shared" si="0"/>
        <v>0</v>
      </c>
      <c r="G10" s="86">
        <f t="shared" si="0"/>
        <v>0</v>
      </c>
      <c r="H10" s="86">
        <f t="shared" si="0"/>
        <v>64935</v>
      </c>
      <c r="I10" s="86">
        <f t="shared" si="0"/>
        <v>2322</v>
      </c>
      <c r="J10" s="86">
        <f t="shared" si="0"/>
        <v>3514</v>
      </c>
      <c r="K10" s="86">
        <f t="shared" si="0"/>
        <v>6349</v>
      </c>
      <c r="L10" s="86">
        <f t="shared" si="0"/>
        <v>0</v>
      </c>
      <c r="M10" s="86">
        <f t="shared" si="0"/>
        <v>0</v>
      </c>
      <c r="N10" s="86"/>
      <c r="O10" s="86"/>
      <c r="P10" s="66"/>
      <c r="Q10" s="65"/>
    </row>
    <row r="11" spans="1:17" ht="45.75" customHeight="1" thickBot="1">
      <c r="A11" s="243" t="s">
        <v>0</v>
      </c>
      <c r="B11" s="244"/>
      <c r="C11" s="148">
        <f>C13+C14+C15+C12</f>
        <v>86930</v>
      </c>
      <c r="D11" s="86">
        <f aca="true" t="shared" si="1" ref="D11:M11">D13+D14+D15</f>
        <v>0</v>
      </c>
      <c r="E11" s="86">
        <f t="shared" si="1"/>
        <v>0</v>
      </c>
      <c r="F11" s="86">
        <f t="shared" si="1"/>
        <v>0</v>
      </c>
      <c r="G11" s="86">
        <f t="shared" si="1"/>
        <v>0</v>
      </c>
      <c r="H11" s="86">
        <f t="shared" si="1"/>
        <v>6936</v>
      </c>
      <c r="I11" s="86">
        <f t="shared" si="1"/>
        <v>823</v>
      </c>
      <c r="J11" s="86">
        <f t="shared" si="1"/>
        <v>3514</v>
      </c>
      <c r="K11" s="86">
        <f t="shared" si="1"/>
        <v>4349</v>
      </c>
      <c r="L11" s="86">
        <f t="shared" si="1"/>
        <v>0</v>
      </c>
      <c r="M11" s="86">
        <f t="shared" si="1"/>
        <v>0</v>
      </c>
      <c r="N11" s="86">
        <f>M11+L11+K11+J11+I11+H11+G11+F11+E11+D11+C11</f>
        <v>102552</v>
      </c>
      <c r="O11" s="86"/>
      <c r="P11" s="66"/>
      <c r="Q11" s="65"/>
    </row>
    <row r="12" spans="1:17" ht="45.75" customHeight="1" thickBot="1">
      <c r="A12" s="96">
        <v>1</v>
      </c>
      <c r="B12" s="96" t="s">
        <v>18</v>
      </c>
      <c r="C12" s="144">
        <v>86930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53"/>
      <c r="N12" s="86">
        <f aca="true" t="shared" si="2" ref="N12:O27">M12+L12+K12+J12+I12+H12+G12+F12+E12+D12+C12</f>
        <v>86930</v>
      </c>
      <c r="O12" s="86">
        <v>98000</v>
      </c>
      <c r="P12" s="66"/>
      <c r="Q12" s="65"/>
    </row>
    <row r="13" spans="1:17" ht="45.75" customHeight="1" thickBot="1">
      <c r="A13" s="130">
        <v>2</v>
      </c>
      <c r="B13" s="96" t="s">
        <v>19</v>
      </c>
      <c r="C13" s="144"/>
      <c r="D13" s="144"/>
      <c r="E13" s="144"/>
      <c r="F13" s="144"/>
      <c r="G13" s="152"/>
      <c r="H13" s="144">
        <v>6936</v>
      </c>
      <c r="I13" s="144">
        <v>823</v>
      </c>
      <c r="J13" s="144">
        <v>3514</v>
      </c>
      <c r="K13" s="144">
        <v>4349</v>
      </c>
      <c r="L13" s="153"/>
      <c r="M13" s="154"/>
      <c r="N13" s="86">
        <f t="shared" si="2"/>
        <v>15622</v>
      </c>
      <c r="O13" s="86">
        <v>27000</v>
      </c>
      <c r="P13" s="66"/>
      <c r="Q13" s="65"/>
    </row>
    <row r="14" spans="1:17" ht="44.25" customHeight="1" thickBot="1">
      <c r="A14" s="130">
        <v>3</v>
      </c>
      <c r="B14" s="89" t="s">
        <v>20</v>
      </c>
      <c r="C14" s="145"/>
      <c r="D14" s="145"/>
      <c r="E14" s="145"/>
      <c r="F14" s="145"/>
      <c r="G14" s="155"/>
      <c r="H14" s="145"/>
      <c r="I14" s="145"/>
      <c r="J14" s="145"/>
      <c r="K14" s="147"/>
      <c r="L14" s="156"/>
      <c r="M14" s="157"/>
      <c r="N14" s="86">
        <f t="shared" si="2"/>
        <v>0</v>
      </c>
      <c r="O14" s="86"/>
      <c r="P14" s="66"/>
      <c r="Q14" s="65"/>
    </row>
    <row r="15" spans="1:17" ht="44.25" customHeight="1" thickBot="1">
      <c r="A15" s="131">
        <v>4</v>
      </c>
      <c r="B15" s="108" t="s">
        <v>21</v>
      </c>
      <c r="C15" s="149"/>
      <c r="D15" s="149"/>
      <c r="E15" s="149"/>
      <c r="F15" s="149"/>
      <c r="G15" s="158"/>
      <c r="H15" s="149"/>
      <c r="I15" s="149"/>
      <c r="J15" s="149"/>
      <c r="K15" s="151"/>
      <c r="L15" s="159"/>
      <c r="M15" s="157"/>
      <c r="N15" s="86">
        <f t="shared" si="2"/>
        <v>0</v>
      </c>
      <c r="O15" s="86"/>
      <c r="P15" s="66"/>
      <c r="Q15" s="65"/>
    </row>
    <row r="16" spans="1:17" ht="47.25" customHeight="1" thickBot="1">
      <c r="A16" s="238" t="s">
        <v>12</v>
      </c>
      <c r="B16" s="239"/>
      <c r="C16" s="107">
        <f>C17+C18+C19</f>
        <v>0</v>
      </c>
      <c r="D16" s="107">
        <f aca="true" t="shared" si="3" ref="D16:M16">D17+D18+D19</f>
        <v>0</v>
      </c>
      <c r="E16" s="107">
        <f t="shared" si="3"/>
        <v>0</v>
      </c>
      <c r="F16" s="107">
        <f t="shared" si="3"/>
        <v>0</v>
      </c>
      <c r="G16" s="107">
        <f t="shared" si="3"/>
        <v>0</v>
      </c>
      <c r="H16" s="107">
        <f t="shared" si="3"/>
        <v>0</v>
      </c>
      <c r="I16" s="107">
        <f t="shared" si="3"/>
        <v>0</v>
      </c>
      <c r="J16" s="107">
        <f t="shared" si="3"/>
        <v>0</v>
      </c>
      <c r="K16" s="107">
        <f t="shared" si="3"/>
        <v>0</v>
      </c>
      <c r="L16" s="107">
        <f t="shared" si="3"/>
        <v>0</v>
      </c>
      <c r="M16" s="107">
        <f t="shared" si="3"/>
        <v>0</v>
      </c>
      <c r="N16" s="86">
        <f t="shared" si="2"/>
        <v>0</v>
      </c>
      <c r="O16" s="86"/>
      <c r="P16" s="57"/>
      <c r="Q16" s="15"/>
    </row>
    <row r="17" spans="1:17" ht="47.25" customHeight="1" thickBot="1">
      <c r="A17" s="132">
        <v>1</v>
      </c>
      <c r="B17" s="110" t="s">
        <v>27</v>
      </c>
      <c r="C17" s="103"/>
      <c r="D17" s="30"/>
      <c r="E17" s="30"/>
      <c r="F17" s="97"/>
      <c r="G17" s="45"/>
      <c r="H17" s="103"/>
      <c r="I17" s="97"/>
      <c r="J17" s="97"/>
      <c r="K17" s="97"/>
      <c r="L17" s="45"/>
      <c r="M17" s="87"/>
      <c r="N17" s="86">
        <f t="shared" si="2"/>
        <v>0</v>
      </c>
      <c r="O17" s="86"/>
      <c r="P17" s="57"/>
      <c r="Q17" s="15"/>
    </row>
    <row r="18" spans="1:17" ht="21" thickBot="1">
      <c r="A18" s="133">
        <v>2</v>
      </c>
      <c r="B18" s="46" t="s">
        <v>41</v>
      </c>
      <c r="C18" s="47"/>
      <c r="D18" s="32"/>
      <c r="E18" s="32"/>
      <c r="F18" s="32"/>
      <c r="G18" s="88"/>
      <c r="H18" s="47"/>
      <c r="I18" s="85"/>
      <c r="J18" s="85"/>
      <c r="K18" s="32"/>
      <c r="L18" s="48"/>
      <c r="M18" s="141"/>
      <c r="N18" s="86">
        <f t="shared" si="2"/>
        <v>0</v>
      </c>
      <c r="O18" s="86"/>
      <c r="P18" s="67"/>
      <c r="Q18" s="15"/>
    </row>
    <row r="19" spans="1:17" ht="35.25" customHeight="1" thickBot="1">
      <c r="A19" s="134">
        <v>3.1</v>
      </c>
      <c r="B19" s="102" t="s">
        <v>36</v>
      </c>
      <c r="C19" s="49"/>
      <c r="D19" s="33"/>
      <c r="E19" s="33"/>
      <c r="F19" s="33"/>
      <c r="G19" s="124"/>
      <c r="H19" s="49"/>
      <c r="I19" s="34"/>
      <c r="J19" s="34"/>
      <c r="K19" s="33"/>
      <c r="L19" s="51"/>
      <c r="M19" s="141"/>
      <c r="N19" s="86">
        <f t="shared" si="2"/>
        <v>0</v>
      </c>
      <c r="O19" s="86"/>
      <c r="P19" s="67"/>
      <c r="Q19" s="15"/>
    </row>
    <row r="20" spans="1:17" ht="66.75" customHeight="1" thickBot="1">
      <c r="A20" s="241" t="s">
        <v>14</v>
      </c>
      <c r="B20" s="245"/>
      <c r="C20" s="25">
        <f>C21</f>
        <v>0</v>
      </c>
      <c r="D20" s="25">
        <f aca="true" t="shared" si="4" ref="D20:M20">D21</f>
        <v>0</v>
      </c>
      <c r="E20" s="25">
        <f t="shared" si="4"/>
        <v>0</v>
      </c>
      <c r="F20" s="25">
        <f t="shared" si="4"/>
        <v>0</v>
      </c>
      <c r="G20" s="25">
        <f t="shared" si="4"/>
        <v>0</v>
      </c>
      <c r="H20" s="25">
        <f t="shared" si="4"/>
        <v>0</v>
      </c>
      <c r="I20" s="25">
        <f t="shared" si="4"/>
        <v>1499</v>
      </c>
      <c r="J20" s="25">
        <f t="shared" si="4"/>
        <v>0</v>
      </c>
      <c r="K20" s="25">
        <f t="shared" si="4"/>
        <v>2000</v>
      </c>
      <c r="L20" s="25">
        <f t="shared" si="4"/>
        <v>0</v>
      </c>
      <c r="M20" s="55">
        <f t="shared" si="4"/>
        <v>0</v>
      </c>
      <c r="N20" s="86">
        <f t="shared" si="2"/>
        <v>3499</v>
      </c>
      <c r="O20" s="86">
        <v>7000</v>
      </c>
      <c r="P20" s="67"/>
      <c r="Q20" s="15"/>
    </row>
    <row r="21" spans="1:17" ht="35.25" customHeight="1" thickBot="1">
      <c r="A21" s="126">
        <v>1</v>
      </c>
      <c r="B21" s="127" t="s">
        <v>35</v>
      </c>
      <c r="C21" s="52"/>
      <c r="D21" s="52"/>
      <c r="E21" s="52"/>
      <c r="F21" s="52"/>
      <c r="G21" s="128"/>
      <c r="H21" s="52"/>
      <c r="I21" s="201">
        <v>1499</v>
      </c>
      <c r="J21" s="27"/>
      <c r="K21" s="52">
        <v>2000</v>
      </c>
      <c r="L21" s="28"/>
      <c r="M21" s="141"/>
      <c r="N21" s="86">
        <f t="shared" si="2"/>
        <v>3499</v>
      </c>
      <c r="O21" s="86">
        <v>7000</v>
      </c>
      <c r="P21" s="67"/>
      <c r="Q21" s="15"/>
    </row>
    <row r="22" spans="1:17" ht="46.5" customHeight="1" thickBot="1">
      <c r="A22" s="241" t="s">
        <v>13</v>
      </c>
      <c r="B22" s="242"/>
      <c r="C22" s="87">
        <f>C23+C26+C24+C25</f>
        <v>34945</v>
      </c>
      <c r="D22" s="87">
        <f aca="true" t="shared" si="5" ref="D22:M22">D23+D26+D24+D25</f>
        <v>0</v>
      </c>
      <c r="E22" s="87">
        <f t="shared" si="5"/>
        <v>0</v>
      </c>
      <c r="F22" s="87">
        <f t="shared" si="5"/>
        <v>0</v>
      </c>
      <c r="G22" s="87">
        <f t="shared" si="5"/>
        <v>0</v>
      </c>
      <c r="H22" s="87">
        <f t="shared" si="5"/>
        <v>57999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6">
        <f t="shared" si="2"/>
        <v>92944</v>
      </c>
      <c r="O22" s="86">
        <v>223000</v>
      </c>
      <c r="P22" s="15"/>
      <c r="Q22" s="15"/>
    </row>
    <row r="23" spans="1:17" ht="41.25" thickBot="1">
      <c r="A23" s="135" t="s">
        <v>22</v>
      </c>
      <c r="B23" s="58" t="s">
        <v>15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263"/>
      <c r="N23" s="86">
        <f t="shared" si="2"/>
        <v>0</v>
      </c>
      <c r="O23" s="86"/>
      <c r="P23" s="67"/>
      <c r="Q23" s="15"/>
    </row>
    <row r="24" spans="1:17" ht="61.5" thickBot="1">
      <c r="A24" s="136" t="s">
        <v>32</v>
      </c>
      <c r="B24" s="105" t="s">
        <v>33</v>
      </c>
      <c r="C24" s="49">
        <v>34945</v>
      </c>
      <c r="D24" s="33"/>
      <c r="E24" s="33"/>
      <c r="F24" s="33"/>
      <c r="G24" s="50"/>
      <c r="H24" s="49">
        <v>57999</v>
      </c>
      <c r="I24" s="72"/>
      <c r="J24" s="72"/>
      <c r="K24" s="33"/>
      <c r="L24" s="51"/>
      <c r="M24" s="141"/>
      <c r="N24" s="86">
        <f t="shared" si="2"/>
        <v>92944</v>
      </c>
      <c r="O24" s="86">
        <v>223000</v>
      </c>
      <c r="P24" s="67"/>
      <c r="Q24" s="15"/>
    </row>
    <row r="25" spans="1:17" ht="21" thickBot="1">
      <c r="A25" s="137" t="s">
        <v>42</v>
      </c>
      <c r="B25" s="138" t="s">
        <v>43</v>
      </c>
      <c r="C25" s="32"/>
      <c r="D25" s="32"/>
      <c r="E25" s="32"/>
      <c r="F25" s="32"/>
      <c r="G25" s="50"/>
      <c r="H25" s="32"/>
      <c r="I25" s="61"/>
      <c r="J25" s="139"/>
      <c r="K25" s="32"/>
      <c r="L25" s="51"/>
      <c r="M25" s="141"/>
      <c r="N25" s="86">
        <f t="shared" si="2"/>
        <v>0</v>
      </c>
      <c r="O25" s="86"/>
      <c r="P25" s="67"/>
      <c r="Q25" s="15"/>
    </row>
    <row r="26" spans="1:17" ht="21" thickBot="1">
      <c r="A26" s="104" t="s">
        <v>44</v>
      </c>
      <c r="B26" s="118" t="s">
        <v>45</v>
      </c>
      <c r="C26" s="33"/>
      <c r="D26" s="33"/>
      <c r="E26" s="33"/>
      <c r="F26" s="33"/>
      <c r="G26" s="50"/>
      <c r="H26" s="33"/>
      <c r="I26" s="72"/>
      <c r="J26" s="106"/>
      <c r="K26" s="33"/>
      <c r="L26" s="51"/>
      <c r="M26" s="141"/>
      <c r="N26" s="86">
        <f t="shared" si="2"/>
        <v>0</v>
      </c>
      <c r="O26" s="86"/>
      <c r="P26" s="67"/>
      <c r="Q26" s="15"/>
    </row>
    <row r="27" spans="1:17" ht="30" customHeight="1" thickBot="1">
      <c r="A27" s="140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25"/>
      <c r="M27" s="142"/>
      <c r="N27" s="86">
        <f t="shared" si="2"/>
        <v>0</v>
      </c>
      <c r="O27" s="86"/>
      <c r="P27" s="15"/>
      <c r="Q27" s="15"/>
    </row>
    <row r="28" spans="1:17" ht="30" customHeight="1">
      <c r="A28" s="3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15"/>
      <c r="M28" s="15"/>
      <c r="N28" s="15"/>
      <c r="O28" s="15"/>
      <c r="P28" s="15"/>
      <c r="Q28" s="15"/>
    </row>
    <row r="29" spans="1:17" ht="30" customHeight="1">
      <c r="A29" s="3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5"/>
      <c r="M29" s="15"/>
      <c r="N29" s="15"/>
      <c r="O29" s="15"/>
      <c r="P29" s="15"/>
      <c r="Q29" s="15"/>
    </row>
    <row r="30" spans="1:17" ht="30" customHeight="1">
      <c r="A30" s="3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5"/>
      <c r="M30" s="15"/>
      <c r="N30" s="15"/>
      <c r="O30" s="15"/>
      <c r="P30" s="15"/>
      <c r="Q30" s="15"/>
    </row>
    <row r="31" spans="1:17" ht="20.25">
      <c r="A31" s="37"/>
      <c r="B31" s="81" t="s">
        <v>5</v>
      </c>
      <c r="H31" s="37"/>
      <c r="I31" s="57"/>
      <c r="J31" s="81" t="s">
        <v>17</v>
      </c>
      <c r="K31" s="81"/>
      <c r="L31" s="81"/>
      <c r="M31" s="73"/>
      <c r="Q31" s="37"/>
    </row>
    <row r="32" spans="1:17" ht="20.25">
      <c r="A32" s="37"/>
      <c r="B32" s="81" t="s">
        <v>60</v>
      </c>
      <c r="H32" s="37"/>
      <c r="I32" s="57"/>
      <c r="J32" s="81" t="s">
        <v>16</v>
      </c>
      <c r="K32" s="81"/>
      <c r="L32" s="81"/>
      <c r="M32" s="73"/>
      <c r="Q32" s="37"/>
    </row>
    <row r="33" spans="1:16" ht="15.7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O33" s="1"/>
      <c r="P33" s="1"/>
    </row>
    <row r="34" spans="2:16" ht="15.75">
      <c r="B34" s="2"/>
      <c r="C34" s="2"/>
      <c r="D34" s="3"/>
      <c r="E34" s="3"/>
      <c r="F34" s="3"/>
      <c r="G34" s="3"/>
      <c r="H34" s="3"/>
      <c r="I34" s="3"/>
      <c r="J34" s="3"/>
      <c r="K34" s="3"/>
      <c r="M34" t="s">
        <v>8</v>
      </c>
      <c r="O34" s="1"/>
      <c r="P34" s="1"/>
    </row>
    <row r="35" spans="2:16" ht="12.75">
      <c r="B35" s="2"/>
      <c r="C35" s="3"/>
      <c r="D35" s="3"/>
      <c r="E35" s="3"/>
      <c r="F35" s="3"/>
      <c r="G35" s="3"/>
      <c r="H35" s="3"/>
      <c r="I35" s="3"/>
      <c r="J35" s="3"/>
      <c r="K35" s="3"/>
      <c r="O35" s="73"/>
      <c r="P35" s="73"/>
    </row>
    <row r="36" spans="2:11" ht="12.75">
      <c r="B36" s="2"/>
      <c r="C36" s="3"/>
      <c r="D36" s="3"/>
      <c r="E36" s="3"/>
      <c r="F36" s="3"/>
      <c r="G36" s="3"/>
      <c r="H36" s="3"/>
      <c r="I36" s="3"/>
      <c r="J36" s="3"/>
      <c r="K36" s="3"/>
    </row>
    <row r="37" spans="2:16" ht="15.75">
      <c r="B37" s="2"/>
      <c r="C37" s="2"/>
      <c r="D37" s="5"/>
      <c r="E37" s="5"/>
      <c r="F37" s="3"/>
      <c r="G37" s="3"/>
      <c r="H37" s="3"/>
      <c r="I37" s="3"/>
      <c r="J37" s="3"/>
      <c r="K37" s="3"/>
      <c r="O37" s="1"/>
      <c r="P37" s="1"/>
    </row>
    <row r="38" spans="2:5" ht="12.75">
      <c r="B38" s="2"/>
      <c r="C38" s="3"/>
      <c r="D38" s="3"/>
      <c r="E38" s="3"/>
    </row>
    <row r="39" spans="2:5" ht="12.75">
      <c r="B39" s="2"/>
      <c r="C39" s="3"/>
      <c r="D39" s="3"/>
      <c r="E39" s="3"/>
    </row>
    <row r="40" spans="2:5" ht="12.75">
      <c r="B40" s="2"/>
      <c r="C40" s="3"/>
      <c r="D40" s="3"/>
      <c r="E40" s="3"/>
    </row>
    <row r="41" spans="2:5" ht="12.75">
      <c r="B41" s="2"/>
      <c r="C41" s="3"/>
      <c r="D41" s="3"/>
      <c r="E41" s="3"/>
    </row>
    <row r="42" spans="2:5" ht="12.75">
      <c r="B42" s="2"/>
      <c r="C42" s="3"/>
      <c r="D42" s="3"/>
      <c r="E42" s="3"/>
    </row>
    <row r="43" spans="2:5" ht="12.75">
      <c r="B43" s="2"/>
      <c r="C43" s="3"/>
      <c r="D43" s="3"/>
      <c r="E43" s="3"/>
    </row>
    <row r="44" spans="2:5" ht="12.75">
      <c r="B44" s="2"/>
      <c r="C44" s="3"/>
      <c r="D44" s="3"/>
      <c r="E44" s="3"/>
    </row>
    <row r="45" spans="2:5" ht="12.75">
      <c r="B45" s="2"/>
      <c r="C45" s="3"/>
      <c r="D45" s="3"/>
      <c r="E45" s="3"/>
    </row>
    <row r="46" spans="2:5" ht="12.75">
      <c r="B46" s="2"/>
      <c r="C46" s="3"/>
      <c r="D46" s="3"/>
      <c r="E46" s="3"/>
    </row>
    <row r="47" spans="2:5" ht="12.75">
      <c r="B47" s="2"/>
      <c r="C47" s="3"/>
      <c r="D47" s="3"/>
      <c r="E47" s="3"/>
    </row>
    <row r="48" spans="2:5" ht="12.75">
      <c r="B48" s="2"/>
      <c r="C48" s="3"/>
      <c r="D48" s="3"/>
      <c r="E48" s="3"/>
    </row>
    <row r="49" spans="2:5" ht="12.75">
      <c r="B49" s="2"/>
      <c r="C49" s="3"/>
      <c r="D49" s="3"/>
      <c r="E49" s="3"/>
    </row>
    <row r="50" spans="2:5" ht="12.75">
      <c r="B50" s="2"/>
      <c r="C50" s="3"/>
      <c r="D50" s="3"/>
      <c r="E50" s="3"/>
    </row>
    <row r="51" spans="2:5" ht="12.75">
      <c r="B51" s="2"/>
      <c r="C51" s="3"/>
      <c r="D51" s="3"/>
      <c r="E51" s="3"/>
    </row>
    <row r="52" spans="2:5" ht="12.75">
      <c r="B52" s="6"/>
      <c r="C52" s="3"/>
      <c r="D52" s="3"/>
      <c r="E52" s="3"/>
    </row>
    <row r="53" spans="2:5" ht="12.75">
      <c r="B53" s="6"/>
      <c r="C53" s="3"/>
      <c r="D53" s="3"/>
      <c r="E53" s="3"/>
    </row>
    <row r="54" spans="2:5" ht="12.75">
      <c r="B54" s="6"/>
      <c r="C54" s="3"/>
      <c r="D54" s="3"/>
      <c r="E54" s="3"/>
    </row>
    <row r="55" spans="2:5" ht="12.75">
      <c r="B55" s="6"/>
      <c r="C55" s="3"/>
      <c r="D55" s="3"/>
      <c r="E55" s="3"/>
    </row>
    <row r="56" spans="2:5" ht="12.75">
      <c r="B56" s="6"/>
      <c r="C56" s="3"/>
      <c r="D56" s="3"/>
      <c r="E56" s="3"/>
    </row>
    <row r="57" spans="2:5" ht="12.75">
      <c r="B57" s="6"/>
      <c r="C57" s="3"/>
      <c r="D57" s="3"/>
      <c r="E57" s="3"/>
    </row>
    <row r="58" spans="2:6" ht="12.75">
      <c r="B58" s="4"/>
      <c r="C58" s="240"/>
      <c r="D58" s="240"/>
      <c r="E58" s="240"/>
      <c r="F58" s="4"/>
    </row>
    <row r="59" spans="2:6" ht="12.75">
      <c r="B59" s="4"/>
      <c r="C59" s="240"/>
      <c r="D59" s="240"/>
      <c r="E59" s="240"/>
      <c r="F59" s="4"/>
    </row>
    <row r="60" spans="1:7" ht="15.75">
      <c r="A60" s="7"/>
      <c r="B60" s="8"/>
      <c r="C60" s="3"/>
      <c r="D60" s="3"/>
      <c r="E60" s="3"/>
      <c r="F60" s="3"/>
      <c r="G60" s="1"/>
    </row>
    <row r="61" spans="2:6" ht="12.75">
      <c r="B61" s="8"/>
      <c r="C61" s="3"/>
      <c r="E61" s="9"/>
      <c r="F61" s="9"/>
    </row>
    <row r="62" spans="2:6" ht="12.75">
      <c r="B62" s="8"/>
      <c r="C62" s="3"/>
      <c r="D62" s="4"/>
      <c r="E62" s="4"/>
      <c r="F62" s="4"/>
    </row>
    <row r="63" spans="2:6" ht="12.75">
      <c r="B63" s="8"/>
      <c r="C63" s="3"/>
      <c r="D63" s="240"/>
      <c r="E63" s="240"/>
      <c r="F63" s="240"/>
    </row>
  </sheetData>
  <sheetProtection/>
  <mergeCells count="20">
    <mergeCell ref="E5:E7"/>
    <mergeCell ref="F5:F7"/>
    <mergeCell ref="A16:B16"/>
    <mergeCell ref="D63:F63"/>
    <mergeCell ref="C58:E58"/>
    <mergeCell ref="C59:E59"/>
    <mergeCell ref="A22:B22"/>
    <mergeCell ref="A11:B11"/>
    <mergeCell ref="A20:B20"/>
    <mergeCell ref="A5:B7"/>
    <mergeCell ref="A9:B9"/>
    <mergeCell ref="C5:C7"/>
    <mergeCell ref="D5:D7"/>
    <mergeCell ref="M5:M7"/>
    <mergeCell ref="G5:G7"/>
    <mergeCell ref="H5:H7"/>
    <mergeCell ref="I5:I7"/>
    <mergeCell ref="J5:J7"/>
    <mergeCell ref="K5:K7"/>
    <mergeCell ref="L5:L7"/>
  </mergeCells>
  <printOptions/>
  <pageMargins left="0.33" right="0.19" top="0.2" bottom="0.16" header="0.23" footer="0.1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zoomScalePageLayoutView="0" workbookViewId="0" topLeftCell="C4">
      <selection activeCell="O27" sqref="O27"/>
    </sheetView>
  </sheetViews>
  <sheetFormatPr defaultColWidth="9.140625" defaultRowHeight="12.75"/>
  <cols>
    <col min="1" max="1" width="7.421875" style="0" customWidth="1"/>
    <col min="2" max="2" width="100.57421875" style="0" customWidth="1"/>
    <col min="3" max="3" width="18.28125" style="0" customWidth="1"/>
    <col min="4" max="4" width="18.7109375" style="0" customWidth="1"/>
    <col min="5" max="5" width="18.421875" style="0" customWidth="1"/>
    <col min="6" max="6" width="19.8515625" style="0" customWidth="1"/>
    <col min="7" max="7" width="20.00390625" style="0" customWidth="1"/>
    <col min="8" max="8" width="20.140625" style="0" customWidth="1"/>
    <col min="9" max="9" width="17.7109375" style="0" customWidth="1"/>
    <col min="10" max="10" width="20.28125" style="0" customWidth="1"/>
    <col min="11" max="11" width="17.57421875" style="0" customWidth="1"/>
    <col min="12" max="12" width="18.421875" style="0" customWidth="1"/>
    <col min="13" max="13" width="18.8515625" style="0" customWidth="1"/>
    <col min="14" max="14" width="14.421875" style="0" customWidth="1"/>
    <col min="15" max="16" width="13.421875" style="0" customWidth="1"/>
    <col min="17" max="17" width="14.00390625" style="0" customWidth="1"/>
  </cols>
  <sheetData>
    <row r="1" spans="1:17" ht="2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  <c r="Q1" s="13"/>
    </row>
    <row r="2" spans="1:17" ht="20.25">
      <c r="A2" s="13"/>
      <c r="B2" s="14" t="s">
        <v>4</v>
      </c>
      <c r="C2" s="13"/>
      <c r="D2" s="14" t="s">
        <v>61</v>
      </c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Q2" s="13"/>
    </row>
    <row r="3" spans="1:17" ht="20.25">
      <c r="A3" s="13"/>
      <c r="B3" s="14"/>
      <c r="C3" s="14"/>
      <c r="D3" s="14"/>
      <c r="E3" s="14" t="s">
        <v>11</v>
      </c>
      <c r="F3" s="14"/>
      <c r="G3" s="14"/>
      <c r="H3" s="13"/>
      <c r="I3" s="13"/>
      <c r="J3" s="13"/>
      <c r="K3" s="13"/>
      <c r="M3" s="13"/>
      <c r="N3" s="13"/>
      <c r="O3" s="13"/>
      <c r="Q3" s="13"/>
    </row>
    <row r="4" spans="1:17" ht="20.25">
      <c r="A4" s="13"/>
      <c r="B4" s="14"/>
      <c r="C4" s="14"/>
      <c r="D4" s="13"/>
      <c r="E4" s="14" t="s">
        <v>63</v>
      </c>
      <c r="F4" s="14"/>
      <c r="G4" s="14"/>
      <c r="H4" s="13"/>
      <c r="I4" s="13"/>
      <c r="J4" s="13"/>
      <c r="K4" s="13"/>
      <c r="L4" s="14"/>
      <c r="M4" s="13"/>
      <c r="N4" s="13"/>
      <c r="O4" s="13"/>
      <c r="Q4" s="13"/>
    </row>
    <row r="5" spans="1:17" ht="20.25">
      <c r="A5" s="13"/>
      <c r="B5" s="14"/>
      <c r="C5" s="14"/>
      <c r="D5" s="13"/>
      <c r="E5" s="13"/>
      <c r="F5" s="14"/>
      <c r="G5" s="14"/>
      <c r="H5" s="13"/>
      <c r="I5" s="13"/>
      <c r="J5" s="13"/>
      <c r="K5" s="13"/>
      <c r="L5" s="14"/>
      <c r="M5" s="13"/>
      <c r="N5" s="13"/>
      <c r="O5" s="13"/>
      <c r="Q5" s="13"/>
    </row>
    <row r="6" spans="1:17" ht="20.25">
      <c r="A6" s="13"/>
      <c r="B6" s="14"/>
      <c r="C6" s="14"/>
      <c r="D6" s="13"/>
      <c r="E6" s="13"/>
      <c r="F6" s="14"/>
      <c r="G6" s="14"/>
      <c r="H6" s="13"/>
      <c r="I6" s="13"/>
      <c r="J6" s="13"/>
      <c r="K6" s="13"/>
      <c r="L6" s="14"/>
      <c r="M6" s="13"/>
      <c r="N6" s="13"/>
      <c r="O6" s="13"/>
      <c r="Q6" s="13"/>
    </row>
    <row r="7" spans="1:17" ht="20.25">
      <c r="A7" s="13"/>
      <c r="B7" s="14"/>
      <c r="C7" s="14"/>
      <c r="D7" s="13"/>
      <c r="E7" s="13"/>
      <c r="F7" s="14"/>
      <c r="G7" s="14"/>
      <c r="H7" s="13"/>
      <c r="I7" s="13"/>
      <c r="J7" s="13"/>
      <c r="K7" s="13"/>
      <c r="L7" s="14"/>
      <c r="M7" s="13"/>
      <c r="N7" s="13"/>
      <c r="O7" s="13"/>
      <c r="Q7" s="13"/>
    </row>
    <row r="8" spans="1:17" ht="0.75" customHeight="1" thickBot="1">
      <c r="A8" s="13"/>
      <c r="B8" s="16"/>
      <c r="C8" s="17"/>
      <c r="D8" s="18"/>
      <c r="E8" s="18"/>
      <c r="F8" s="18"/>
      <c r="G8" s="13"/>
      <c r="H8" s="13"/>
      <c r="I8" s="13"/>
      <c r="J8" s="13"/>
      <c r="K8" s="13"/>
      <c r="L8" s="14" t="s">
        <v>59</v>
      </c>
      <c r="M8" s="38"/>
      <c r="N8" s="38"/>
      <c r="O8" s="38"/>
      <c r="P8" s="38"/>
      <c r="Q8" s="38"/>
    </row>
    <row r="9" spans="1:17" ht="26.25" customHeight="1">
      <c r="A9" s="252" t="s">
        <v>10</v>
      </c>
      <c r="B9" s="253"/>
      <c r="C9" s="250" t="s">
        <v>47</v>
      </c>
      <c r="D9" s="250" t="s">
        <v>48</v>
      </c>
      <c r="E9" s="250" t="s">
        <v>49</v>
      </c>
      <c r="F9" s="250" t="s">
        <v>50</v>
      </c>
      <c r="G9" s="250" t="s">
        <v>51</v>
      </c>
      <c r="H9" s="250" t="s">
        <v>52</v>
      </c>
      <c r="I9" s="250" t="s">
        <v>53</v>
      </c>
      <c r="J9" s="250" t="s">
        <v>54</v>
      </c>
      <c r="K9" s="250" t="s">
        <v>55</v>
      </c>
      <c r="L9" s="250" t="s">
        <v>56</v>
      </c>
      <c r="M9" s="250" t="s">
        <v>57</v>
      </c>
      <c r="N9" s="194" t="s">
        <v>71</v>
      </c>
      <c r="O9" s="194"/>
      <c r="P9" s="123"/>
      <c r="Q9" s="123"/>
    </row>
    <row r="10" spans="1:17" ht="39.75" customHeight="1" thickBot="1">
      <c r="A10" s="254"/>
      <c r="B10" s="255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195" t="s">
        <v>69</v>
      </c>
      <c r="O10" s="195" t="s">
        <v>70</v>
      </c>
      <c r="P10" s="123"/>
      <c r="Q10" s="123"/>
    </row>
    <row r="11" spans="1:17" ht="21" thickBot="1">
      <c r="A11" s="68"/>
      <c r="B11" s="39">
        <v>0</v>
      </c>
      <c r="C11" s="40"/>
      <c r="D11" s="41"/>
      <c r="E11" s="41"/>
      <c r="F11" s="41"/>
      <c r="G11" s="42"/>
      <c r="H11" s="40"/>
      <c r="I11" s="41"/>
      <c r="J11" s="41"/>
      <c r="K11" s="41"/>
      <c r="L11" s="43"/>
      <c r="M11" s="196"/>
      <c r="N11" s="93"/>
      <c r="O11" s="93"/>
      <c r="P11" s="64"/>
      <c r="Q11" s="38"/>
    </row>
    <row r="12" spans="1:17" ht="27" customHeight="1" thickBot="1">
      <c r="A12" s="218" t="s">
        <v>9</v>
      </c>
      <c r="B12" s="219"/>
      <c r="C12" s="19"/>
      <c r="D12" s="20"/>
      <c r="E12" s="20"/>
      <c r="F12" s="21"/>
      <c r="G12" s="22"/>
      <c r="H12" s="19"/>
      <c r="I12" s="20"/>
      <c r="J12" s="20"/>
      <c r="K12" s="21"/>
      <c r="L12" s="22"/>
      <c r="M12" s="197"/>
      <c r="N12" s="86"/>
      <c r="O12" s="86"/>
      <c r="P12" s="66"/>
      <c r="Q12" s="65"/>
    </row>
    <row r="13" spans="1:17" ht="27" customHeight="1" thickBot="1">
      <c r="A13" s="63"/>
      <c r="B13" s="44" t="s">
        <v>26</v>
      </c>
      <c r="C13" s="19">
        <f>C14+C19+C24+C27+C20</f>
        <v>0</v>
      </c>
      <c r="D13" s="19">
        <f>D14+D19+D24+D27+D20</f>
        <v>23640</v>
      </c>
      <c r="E13" s="19">
        <f>E14+E19+E24+E27+E20</f>
        <v>9415</v>
      </c>
      <c r="F13" s="19">
        <f>F14+F19+F24+F27+F20</f>
        <v>14929</v>
      </c>
      <c r="G13" s="19"/>
      <c r="H13" s="22">
        <f>H14+H19+H20+H27+H24</f>
        <v>16285</v>
      </c>
      <c r="I13" s="22">
        <f>I14+I19+I20+I27+I24</f>
        <v>26909</v>
      </c>
      <c r="J13" s="22">
        <f>J14+J19+J20+J27+J24</f>
        <v>16426</v>
      </c>
      <c r="K13" s="22">
        <f>K14+K19+K20+K27+K24</f>
        <v>9512</v>
      </c>
      <c r="L13" s="22">
        <f>L14+L19+L20+L27+L24</f>
        <v>0</v>
      </c>
      <c r="M13" s="197"/>
      <c r="N13" s="86"/>
      <c r="O13" s="86"/>
      <c r="P13" s="66"/>
      <c r="Q13" s="65"/>
    </row>
    <row r="14" spans="1:17" ht="43.5" customHeight="1" thickBot="1">
      <c r="A14" s="243" t="s">
        <v>0</v>
      </c>
      <c r="B14" s="244"/>
      <c r="C14" s="24">
        <f aca="true" t="shared" si="0" ref="C14:L14">C15+C16+C17+C18</f>
        <v>0</v>
      </c>
      <c r="D14" s="24">
        <f t="shared" si="0"/>
        <v>23640</v>
      </c>
      <c r="E14" s="24">
        <f t="shared" si="0"/>
        <v>9415</v>
      </c>
      <c r="F14" s="24">
        <f t="shared" si="0"/>
        <v>13930</v>
      </c>
      <c r="G14" s="24"/>
      <c r="H14" s="24">
        <f t="shared" si="0"/>
        <v>14834</v>
      </c>
      <c r="I14" s="24">
        <f t="shared" si="0"/>
        <v>24996</v>
      </c>
      <c r="J14" s="24">
        <f t="shared" si="0"/>
        <v>11063</v>
      </c>
      <c r="K14" s="24">
        <f t="shared" si="0"/>
        <v>9512</v>
      </c>
      <c r="L14" s="87">
        <f t="shared" si="0"/>
        <v>0</v>
      </c>
      <c r="M14" s="198"/>
      <c r="N14" s="142"/>
      <c r="O14" s="142"/>
      <c r="P14" s="67"/>
      <c r="Q14" s="67"/>
    </row>
    <row r="15" spans="1:17" ht="21" thickBot="1">
      <c r="A15" s="96">
        <v>1</v>
      </c>
      <c r="B15" s="96" t="s">
        <v>18</v>
      </c>
      <c r="C15" s="30"/>
      <c r="D15" s="30">
        <v>23640</v>
      </c>
      <c r="E15" s="30">
        <v>4636</v>
      </c>
      <c r="F15" s="200">
        <v>13300</v>
      </c>
      <c r="G15" s="97"/>
      <c r="H15" s="59">
        <v>13671</v>
      </c>
      <c r="I15" s="59">
        <v>24884</v>
      </c>
      <c r="J15" s="59">
        <v>11063</v>
      </c>
      <c r="K15" s="30">
        <v>9512</v>
      </c>
      <c r="L15" s="160"/>
      <c r="M15" s="198"/>
      <c r="N15" s="142">
        <f>M15+L15+K15+J15+I15+H15+G15+F15+E15+D15+C15</f>
        <v>100706</v>
      </c>
      <c r="O15" s="142">
        <v>225000</v>
      </c>
      <c r="P15" s="67"/>
      <c r="Q15" s="67"/>
    </row>
    <row r="16" spans="1:17" ht="42" customHeight="1" thickBot="1">
      <c r="A16" s="89">
        <v>2</v>
      </c>
      <c r="B16" s="89" t="s">
        <v>19</v>
      </c>
      <c r="C16" s="32"/>
      <c r="D16" s="32"/>
      <c r="E16" s="32">
        <v>4519</v>
      </c>
      <c r="F16" s="139">
        <v>110</v>
      </c>
      <c r="G16" s="80"/>
      <c r="H16" s="61">
        <v>1163</v>
      </c>
      <c r="I16" s="61">
        <v>112</v>
      </c>
      <c r="J16" s="61"/>
      <c r="K16" s="32"/>
      <c r="L16" s="160"/>
      <c r="M16" s="198"/>
      <c r="N16" s="142">
        <f aca="true" t="shared" si="1" ref="N16:O32">M16+L16+K16+J16+I16+H16+G16+F16+E16+D16+C16</f>
        <v>5904</v>
      </c>
      <c r="O16" s="142">
        <v>18000</v>
      </c>
      <c r="P16" s="67"/>
      <c r="Q16" s="67"/>
    </row>
    <row r="17" spans="1:17" ht="21" thickBot="1">
      <c r="A17" s="89">
        <v>3</v>
      </c>
      <c r="B17" s="89" t="s">
        <v>20</v>
      </c>
      <c r="C17" s="32"/>
      <c r="D17" s="32"/>
      <c r="E17" s="32">
        <v>260</v>
      </c>
      <c r="F17" s="61">
        <v>520</v>
      </c>
      <c r="G17" s="80"/>
      <c r="H17" s="32"/>
      <c r="I17" s="61"/>
      <c r="J17" s="61"/>
      <c r="K17" s="32"/>
      <c r="L17" s="160"/>
      <c r="M17" s="198"/>
      <c r="N17" s="142">
        <f t="shared" si="1"/>
        <v>780</v>
      </c>
      <c r="O17" s="142">
        <v>4000</v>
      </c>
      <c r="P17" s="67"/>
      <c r="Q17" s="67"/>
    </row>
    <row r="18" spans="1:17" ht="21" thickBot="1">
      <c r="A18" s="69">
        <v>4</v>
      </c>
      <c r="B18" s="46" t="s">
        <v>21</v>
      </c>
      <c r="C18" s="47"/>
      <c r="D18" s="32"/>
      <c r="E18" s="32"/>
      <c r="F18" s="61"/>
      <c r="G18" s="80"/>
      <c r="H18" s="60"/>
      <c r="I18" s="61"/>
      <c r="J18" s="61"/>
      <c r="K18" s="32"/>
      <c r="L18" s="160"/>
      <c r="M18" s="198"/>
      <c r="N18" s="142">
        <f t="shared" si="1"/>
        <v>0</v>
      </c>
      <c r="O18" s="142"/>
      <c r="P18" s="67"/>
      <c r="Q18" s="67"/>
    </row>
    <row r="19" spans="1:17" ht="57" customHeight="1" thickBot="1">
      <c r="A19" s="256" t="s">
        <v>1</v>
      </c>
      <c r="B19" s="257"/>
      <c r="C19" s="111"/>
      <c r="D19" s="112"/>
      <c r="E19" s="111"/>
      <c r="F19" s="113"/>
      <c r="G19" s="87"/>
      <c r="H19" s="107">
        <v>769</v>
      </c>
      <c r="I19" s="86">
        <v>1913</v>
      </c>
      <c r="J19" s="98">
        <v>5363</v>
      </c>
      <c r="K19" s="87"/>
      <c r="L19" s="160"/>
      <c r="M19" s="198"/>
      <c r="N19" s="142">
        <f t="shared" si="1"/>
        <v>8045</v>
      </c>
      <c r="O19" s="142">
        <v>10000</v>
      </c>
      <c r="P19" s="67"/>
      <c r="Q19" s="67"/>
    </row>
    <row r="20" spans="1:17" ht="48" customHeight="1" thickBot="1">
      <c r="A20" s="238" t="s">
        <v>12</v>
      </c>
      <c r="B20" s="239"/>
      <c r="C20" s="24">
        <f>C21+C22+C23</f>
        <v>0</v>
      </c>
      <c r="D20" s="24">
        <f aca="true" t="shared" si="2" ref="D20:K20">D21+D22+D23</f>
        <v>0</v>
      </c>
      <c r="E20" s="24">
        <f t="shared" si="2"/>
        <v>0</v>
      </c>
      <c r="F20" s="24">
        <f t="shared" si="2"/>
        <v>0</v>
      </c>
      <c r="G20" s="24"/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87"/>
      <c r="M20" s="198"/>
      <c r="N20" s="142">
        <f t="shared" si="1"/>
        <v>0</v>
      </c>
      <c r="O20" s="142"/>
      <c r="P20" s="67"/>
      <c r="Q20" s="67"/>
    </row>
    <row r="21" spans="1:17" ht="24" customHeight="1" thickBot="1">
      <c r="A21" s="109">
        <v>1</v>
      </c>
      <c r="B21" s="109" t="s">
        <v>27</v>
      </c>
      <c r="C21" s="30"/>
      <c r="D21" s="30"/>
      <c r="E21" s="30"/>
      <c r="F21" s="30"/>
      <c r="G21" s="80"/>
      <c r="H21" s="30"/>
      <c r="I21" s="31"/>
      <c r="J21" s="31"/>
      <c r="K21" s="30"/>
      <c r="L21" s="160"/>
      <c r="M21" s="198"/>
      <c r="N21" s="142">
        <f t="shared" si="1"/>
        <v>0</v>
      </c>
      <c r="O21" s="142"/>
      <c r="P21" s="67"/>
      <c r="Q21" s="67"/>
    </row>
    <row r="22" spans="1:17" ht="24" customHeight="1" thickBot="1">
      <c r="A22" s="90">
        <v>2</v>
      </c>
      <c r="B22" s="89" t="s">
        <v>34</v>
      </c>
      <c r="C22" s="80"/>
      <c r="D22" s="80"/>
      <c r="E22" s="80"/>
      <c r="F22" s="32"/>
      <c r="G22" s="80"/>
      <c r="H22" s="32"/>
      <c r="I22" s="85"/>
      <c r="J22" s="85"/>
      <c r="K22" s="32"/>
      <c r="L22" s="161"/>
      <c r="M22" s="198"/>
      <c r="N22" s="142">
        <f t="shared" si="1"/>
        <v>0</v>
      </c>
      <c r="O22" s="142"/>
      <c r="P22" s="67"/>
      <c r="Q22" s="67"/>
    </row>
    <row r="23" spans="1:17" ht="24" customHeight="1" thickBot="1">
      <c r="A23" s="101">
        <v>3.1</v>
      </c>
      <c r="B23" s="108" t="s">
        <v>36</v>
      </c>
      <c r="C23" s="114"/>
      <c r="D23" s="114"/>
      <c r="E23" s="33"/>
      <c r="F23" s="33"/>
      <c r="G23" s="80"/>
      <c r="H23" s="33"/>
      <c r="I23" s="34"/>
      <c r="J23" s="34"/>
      <c r="K23" s="33"/>
      <c r="L23" s="162"/>
      <c r="M23" s="198"/>
      <c r="N23" s="142">
        <f t="shared" si="1"/>
        <v>0</v>
      </c>
      <c r="O23" s="142"/>
      <c r="P23" s="67"/>
      <c r="Q23" s="67"/>
    </row>
    <row r="24" spans="1:17" ht="48" customHeight="1" thickBot="1">
      <c r="A24" s="241" t="s">
        <v>14</v>
      </c>
      <c r="B24" s="245"/>
      <c r="C24" s="24">
        <f aca="true" t="shared" si="3" ref="C24:I24">C26+C25</f>
        <v>0</v>
      </c>
      <c r="D24" s="24">
        <f t="shared" si="3"/>
        <v>0</v>
      </c>
      <c r="E24" s="24">
        <f t="shared" si="3"/>
        <v>0</v>
      </c>
      <c r="F24" s="24">
        <f t="shared" si="3"/>
        <v>999</v>
      </c>
      <c r="G24" s="24"/>
      <c r="H24" s="24">
        <f t="shared" si="3"/>
        <v>682</v>
      </c>
      <c r="I24" s="24">
        <f t="shared" si="3"/>
        <v>0</v>
      </c>
      <c r="J24" s="24">
        <f>J26</f>
        <v>0</v>
      </c>
      <c r="K24" s="24">
        <f>K26</f>
        <v>0</v>
      </c>
      <c r="L24" s="160"/>
      <c r="M24" s="198"/>
      <c r="N24" s="142">
        <f t="shared" si="1"/>
        <v>1681</v>
      </c>
      <c r="O24" s="142"/>
      <c r="P24" s="67"/>
      <c r="Q24" s="67"/>
    </row>
    <row r="25" spans="1:17" ht="37.5" customHeight="1" thickBot="1">
      <c r="A25" s="74">
        <v>1</v>
      </c>
      <c r="B25" s="96" t="s">
        <v>35</v>
      </c>
      <c r="C25" s="97"/>
      <c r="D25" s="97"/>
      <c r="E25" s="97"/>
      <c r="F25" s="97"/>
      <c r="G25" s="97"/>
      <c r="H25" s="97"/>
      <c r="I25" s="97"/>
      <c r="J25" s="97"/>
      <c r="K25" s="97"/>
      <c r="L25" s="160"/>
      <c r="M25" s="198"/>
      <c r="N25" s="264">
        <f t="shared" si="1"/>
        <v>0</v>
      </c>
      <c r="O25" s="264">
        <v>2000</v>
      </c>
      <c r="P25" s="67"/>
      <c r="Q25" s="67"/>
    </row>
    <row r="26" spans="1:17" ht="37.5" customHeight="1" thickBot="1">
      <c r="A26" s="116">
        <v>3</v>
      </c>
      <c r="B26" s="117" t="s">
        <v>23</v>
      </c>
      <c r="C26" s="33"/>
      <c r="D26" s="33"/>
      <c r="E26" s="33"/>
      <c r="F26" s="72">
        <v>999</v>
      </c>
      <c r="G26" s="114"/>
      <c r="H26" s="72">
        <v>682</v>
      </c>
      <c r="I26" s="72"/>
      <c r="J26" s="72"/>
      <c r="K26" s="72"/>
      <c r="L26" s="163"/>
      <c r="M26" s="198"/>
      <c r="N26" s="142">
        <f t="shared" si="1"/>
        <v>1681</v>
      </c>
      <c r="O26" s="142">
        <v>2000</v>
      </c>
      <c r="P26" s="67"/>
      <c r="Q26" s="67"/>
    </row>
    <row r="27" spans="1:17" ht="39" customHeight="1" thickBot="1">
      <c r="A27" s="241" t="s">
        <v>13</v>
      </c>
      <c r="B27" s="245"/>
      <c r="C27" s="24">
        <f>C28+C32+C30</f>
        <v>0</v>
      </c>
      <c r="D27" s="24">
        <f>D28+D32+D30</f>
        <v>0</v>
      </c>
      <c r="E27" s="24">
        <f>E28+E32+E30</f>
        <v>0</v>
      </c>
      <c r="F27" s="24">
        <f>F28+F32+F30</f>
        <v>0</v>
      </c>
      <c r="G27" s="25"/>
      <c r="H27" s="25">
        <f>H28+H32</f>
        <v>0</v>
      </c>
      <c r="I27" s="25">
        <f>I28+I32</f>
        <v>0</v>
      </c>
      <c r="J27" s="25">
        <f>J28+J32</f>
        <v>0</v>
      </c>
      <c r="K27" s="25">
        <f>K28+K32</f>
        <v>0</v>
      </c>
      <c r="L27" s="29"/>
      <c r="M27" s="198"/>
      <c r="N27" s="142">
        <f t="shared" si="1"/>
        <v>0</v>
      </c>
      <c r="O27" s="142"/>
      <c r="P27" s="67"/>
      <c r="Q27" s="67"/>
    </row>
    <row r="28" spans="1:17" ht="46.5" customHeight="1" thickBot="1">
      <c r="A28" s="74">
        <v>1</v>
      </c>
      <c r="B28" s="91" t="s">
        <v>15</v>
      </c>
      <c r="C28" s="115">
        <f aca="true" t="shared" si="4" ref="C28:K28">C29</f>
        <v>0</v>
      </c>
      <c r="D28" s="23">
        <f t="shared" si="4"/>
        <v>0</v>
      </c>
      <c r="E28" s="23">
        <f t="shared" si="4"/>
        <v>0</v>
      </c>
      <c r="F28" s="24">
        <f t="shared" si="4"/>
        <v>0</v>
      </c>
      <c r="G28" s="24"/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107"/>
      <c r="M28" s="198"/>
      <c r="N28" s="142">
        <f t="shared" si="1"/>
        <v>0</v>
      </c>
      <c r="O28" s="142"/>
      <c r="P28" s="67"/>
      <c r="Q28" s="67"/>
    </row>
    <row r="29" spans="1:17" ht="41.25" thickBot="1">
      <c r="A29" s="70" t="s">
        <v>2</v>
      </c>
      <c r="B29" s="118" t="s">
        <v>3</v>
      </c>
      <c r="C29" s="84"/>
      <c r="D29" s="52"/>
      <c r="E29" s="52"/>
      <c r="F29" s="71"/>
      <c r="G29" s="80"/>
      <c r="H29" s="26"/>
      <c r="I29" s="27"/>
      <c r="J29" s="27"/>
      <c r="K29" s="52"/>
      <c r="L29" s="28"/>
      <c r="M29" s="198"/>
      <c r="N29" s="142">
        <f t="shared" si="1"/>
        <v>0</v>
      </c>
      <c r="O29" s="142"/>
      <c r="P29" s="67"/>
      <c r="Q29" s="67"/>
    </row>
    <row r="30" spans="1:17" ht="21" thickBot="1">
      <c r="A30" s="121" t="s">
        <v>39</v>
      </c>
      <c r="B30" s="122" t="s">
        <v>40</v>
      </c>
      <c r="C30" s="87">
        <f>C31</f>
        <v>0</v>
      </c>
      <c r="D30" s="76">
        <f aca="true" t="shared" si="5" ref="D30:K30">D31</f>
        <v>0</v>
      </c>
      <c r="E30" s="87">
        <f t="shared" si="5"/>
        <v>0</v>
      </c>
      <c r="F30" s="75">
        <f t="shared" si="5"/>
        <v>0</v>
      </c>
      <c r="G30" s="25"/>
      <c r="H30" s="55">
        <f t="shared" si="5"/>
        <v>0</v>
      </c>
      <c r="I30" s="87">
        <f t="shared" si="5"/>
        <v>0</v>
      </c>
      <c r="J30" s="76">
        <f t="shared" si="5"/>
        <v>0</v>
      </c>
      <c r="K30" s="87">
        <f t="shared" si="5"/>
        <v>0</v>
      </c>
      <c r="L30" s="83"/>
      <c r="M30" s="198"/>
      <c r="N30" s="142">
        <f t="shared" si="1"/>
        <v>0</v>
      </c>
      <c r="O30" s="142"/>
      <c r="P30" s="67"/>
      <c r="Q30" s="67"/>
    </row>
    <row r="31" spans="1:17" ht="21" thickBot="1">
      <c r="A31" s="119" t="s">
        <v>38</v>
      </c>
      <c r="B31" s="120" t="s">
        <v>37</v>
      </c>
      <c r="C31" s="84"/>
      <c r="D31" s="52"/>
      <c r="E31" s="52"/>
      <c r="F31" s="71"/>
      <c r="G31" s="80"/>
      <c r="H31" s="52"/>
      <c r="I31" s="27"/>
      <c r="J31" s="27"/>
      <c r="K31" s="52"/>
      <c r="L31" s="164"/>
      <c r="M31" s="198"/>
      <c r="N31" s="142">
        <f t="shared" si="1"/>
        <v>0</v>
      </c>
      <c r="O31" s="142"/>
      <c r="P31" s="67"/>
      <c r="Q31" s="67"/>
    </row>
    <row r="32" spans="1:17" ht="21" thickBot="1">
      <c r="A32" s="53" t="s">
        <v>28</v>
      </c>
      <c r="B32" s="54" t="s">
        <v>29</v>
      </c>
      <c r="C32" s="87">
        <f aca="true" t="shared" si="6" ref="C32:K32">C33</f>
        <v>0</v>
      </c>
      <c r="D32" s="76">
        <f t="shared" si="6"/>
        <v>0</v>
      </c>
      <c r="E32" s="87">
        <f t="shared" si="6"/>
        <v>0</v>
      </c>
      <c r="F32" s="76">
        <f t="shared" si="6"/>
        <v>0</v>
      </c>
      <c r="G32" s="87"/>
      <c r="H32" s="76">
        <f t="shared" si="6"/>
        <v>0</v>
      </c>
      <c r="I32" s="87">
        <f t="shared" si="6"/>
        <v>0</v>
      </c>
      <c r="J32" s="87">
        <f t="shared" si="6"/>
        <v>0</v>
      </c>
      <c r="K32" s="87">
        <f t="shared" si="6"/>
        <v>0</v>
      </c>
      <c r="L32" s="83"/>
      <c r="M32" s="198"/>
      <c r="N32" s="142">
        <f t="shared" si="1"/>
        <v>0</v>
      </c>
      <c r="O32" s="142"/>
      <c r="P32" s="67"/>
      <c r="Q32" s="67"/>
    </row>
    <row r="33" spans="1:17" ht="21" thickBot="1">
      <c r="A33" s="70" t="s">
        <v>30</v>
      </c>
      <c r="B33" s="120" t="s">
        <v>31</v>
      </c>
      <c r="C33" s="84"/>
      <c r="D33" s="52"/>
      <c r="E33" s="52"/>
      <c r="F33" s="71"/>
      <c r="G33" s="80"/>
      <c r="H33" s="26"/>
      <c r="I33" s="27"/>
      <c r="J33" s="27"/>
      <c r="K33" s="52"/>
      <c r="L33" s="28"/>
      <c r="M33" s="198"/>
      <c r="N33" s="142"/>
      <c r="O33" s="142"/>
      <c r="P33" s="67"/>
      <c r="Q33" s="67"/>
    </row>
    <row r="34" spans="1:17" ht="23.25" customHeight="1" thickBot="1">
      <c r="A34" s="82"/>
      <c r="B34" s="77"/>
      <c r="C34" s="79"/>
      <c r="D34" s="78"/>
      <c r="E34" s="56"/>
      <c r="F34" s="25"/>
      <c r="G34" s="29"/>
      <c r="H34" s="25"/>
      <c r="I34" s="25"/>
      <c r="J34" s="25"/>
      <c r="K34" s="25"/>
      <c r="L34" s="29"/>
      <c r="M34" s="199"/>
      <c r="N34" s="142"/>
      <c r="O34" s="142"/>
      <c r="P34" s="38"/>
      <c r="Q34" s="38"/>
    </row>
    <row r="35" spans="1:17" ht="20.25">
      <c r="A35" s="35"/>
      <c r="B35" s="57"/>
      <c r="C35" s="37"/>
      <c r="D35" s="37"/>
      <c r="E35" s="37"/>
      <c r="F35" s="37"/>
      <c r="G35" s="37"/>
      <c r="H35" s="37"/>
      <c r="I35" s="37"/>
      <c r="P35" s="36"/>
      <c r="Q35" s="37"/>
    </row>
    <row r="36" spans="1:17" ht="20.25">
      <c r="A36" s="35"/>
      <c r="B36" s="81" t="s">
        <v>5</v>
      </c>
      <c r="H36" s="37"/>
      <c r="I36" s="73"/>
      <c r="J36" s="81" t="s">
        <v>6</v>
      </c>
      <c r="K36" s="81"/>
      <c r="P36" s="36"/>
      <c r="Q36" s="37"/>
    </row>
    <row r="37" spans="1:17" ht="20.25">
      <c r="A37" s="35"/>
      <c r="B37" s="81" t="s">
        <v>60</v>
      </c>
      <c r="H37" s="37"/>
      <c r="I37" s="73"/>
      <c r="J37" s="81" t="s">
        <v>7</v>
      </c>
      <c r="K37" s="81"/>
      <c r="L37" s="13"/>
      <c r="M37" s="13"/>
      <c r="N37" s="13"/>
      <c r="O37" s="13"/>
      <c r="P37" s="13"/>
      <c r="Q37" s="13"/>
    </row>
    <row r="38" spans="1:11" ht="12.75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</row>
    <row r="39" spans="2:13" ht="12.75">
      <c r="B39" s="2"/>
      <c r="C39" s="2"/>
      <c r="D39" s="3"/>
      <c r="E39" s="3"/>
      <c r="F39" s="3"/>
      <c r="G39" s="3"/>
      <c r="H39" s="3"/>
      <c r="I39" s="3"/>
      <c r="J39" s="3"/>
      <c r="K39" s="3"/>
      <c r="M39" t="s">
        <v>8</v>
      </c>
    </row>
    <row r="40" spans="2:13" ht="15.75">
      <c r="B40" s="2"/>
      <c r="C40" s="3"/>
      <c r="D40" s="3"/>
      <c r="E40" s="3"/>
      <c r="F40" s="3"/>
      <c r="G40" s="3"/>
      <c r="H40" s="3"/>
      <c r="I40" s="3"/>
      <c r="J40" s="3"/>
      <c r="K40" s="3"/>
      <c r="L40" s="1"/>
      <c r="M40" s="1"/>
    </row>
    <row r="41" spans="2:13" ht="15.75">
      <c r="B41" s="2"/>
      <c r="C41" s="3"/>
      <c r="D41" s="3"/>
      <c r="E41" s="3"/>
      <c r="F41" s="3"/>
      <c r="G41" s="3"/>
      <c r="H41" s="3"/>
      <c r="I41" s="3"/>
      <c r="J41" s="3"/>
      <c r="K41" s="3"/>
      <c r="L41" s="1"/>
      <c r="M41" s="1"/>
    </row>
    <row r="42" spans="2:13" ht="12.75">
      <c r="B42" s="2"/>
      <c r="C42" s="2"/>
      <c r="D42" s="5"/>
      <c r="E42" s="5"/>
      <c r="F42" s="3"/>
      <c r="G42" s="3"/>
      <c r="H42" s="3"/>
      <c r="I42" s="3"/>
      <c r="J42" s="3"/>
      <c r="K42" s="3"/>
      <c r="L42" s="73"/>
      <c r="M42" s="73"/>
    </row>
    <row r="43" spans="2:5" ht="12.75">
      <c r="B43" s="2"/>
      <c r="C43" s="3"/>
      <c r="D43" s="3"/>
      <c r="E43" s="3"/>
    </row>
    <row r="44" spans="2:14" ht="15.75">
      <c r="B44" s="2"/>
      <c r="C44" s="3"/>
      <c r="D44" s="3"/>
      <c r="E44" s="3"/>
      <c r="L44" s="1"/>
      <c r="M44" s="1"/>
      <c r="N44" s="1"/>
    </row>
    <row r="45" spans="2:5" ht="12.75">
      <c r="B45" s="2"/>
      <c r="C45" s="3"/>
      <c r="D45" s="3"/>
      <c r="E45" s="3"/>
    </row>
    <row r="46" spans="2:5" ht="12.75">
      <c r="B46" s="2"/>
      <c r="C46" s="3"/>
      <c r="D46" s="3"/>
      <c r="E46" s="3"/>
    </row>
    <row r="47" spans="2:5" ht="12.75">
      <c r="B47" s="2"/>
      <c r="C47" s="3"/>
      <c r="D47" s="3"/>
      <c r="E47" s="3"/>
    </row>
    <row r="48" spans="2:5" ht="12.75">
      <c r="B48" s="2"/>
      <c r="C48" s="3"/>
      <c r="D48" s="3"/>
      <c r="E48" s="3"/>
    </row>
    <row r="49" spans="2:5" ht="12.75">
      <c r="B49" s="2"/>
      <c r="C49" s="3"/>
      <c r="D49" s="3"/>
      <c r="E49" s="3"/>
    </row>
    <row r="50" spans="2:5" ht="12.75">
      <c r="B50" s="2"/>
      <c r="C50" s="3"/>
      <c r="D50" s="3"/>
      <c r="E50" s="3"/>
    </row>
    <row r="51" spans="2:5" ht="12.75">
      <c r="B51" s="2"/>
      <c r="C51" s="3"/>
      <c r="D51" s="3"/>
      <c r="E51" s="3"/>
    </row>
    <row r="52" spans="2:5" ht="12.75">
      <c r="B52" s="2"/>
      <c r="C52" s="3"/>
      <c r="D52" s="3"/>
      <c r="E52" s="3"/>
    </row>
    <row r="53" spans="2:5" ht="12.75">
      <c r="B53" s="2"/>
      <c r="C53" s="3"/>
      <c r="D53" s="3"/>
      <c r="E53" s="3"/>
    </row>
    <row r="54" spans="2:5" ht="12.75">
      <c r="B54" s="2"/>
      <c r="C54" s="3"/>
      <c r="D54" s="3"/>
      <c r="E54" s="3"/>
    </row>
    <row r="55" spans="2:5" ht="12.75">
      <c r="B55" s="2"/>
      <c r="C55" s="3"/>
      <c r="D55" s="3"/>
      <c r="E55" s="3"/>
    </row>
    <row r="56" spans="2:5" ht="12.75">
      <c r="B56" s="2"/>
      <c r="C56" s="3"/>
      <c r="D56" s="3"/>
      <c r="E56" s="3"/>
    </row>
    <row r="57" spans="2:5" ht="12.75">
      <c r="B57" s="6"/>
      <c r="C57" s="3"/>
      <c r="D57" s="3"/>
      <c r="E57" s="3"/>
    </row>
    <row r="58" spans="2:5" ht="12.75">
      <c r="B58" s="6"/>
      <c r="C58" s="3"/>
      <c r="D58" s="3"/>
      <c r="E58" s="3"/>
    </row>
    <row r="59" spans="2:5" ht="12.75">
      <c r="B59" s="6"/>
      <c r="C59" s="3"/>
      <c r="D59" s="3"/>
      <c r="E59" s="3"/>
    </row>
    <row r="60" spans="2:5" ht="12.75">
      <c r="B60" s="6"/>
      <c r="C60" s="3"/>
      <c r="D60" s="3"/>
      <c r="E60" s="3"/>
    </row>
    <row r="61" spans="2:5" ht="12.75">
      <c r="B61" s="6"/>
      <c r="C61" s="3"/>
      <c r="D61" s="3"/>
      <c r="E61" s="3"/>
    </row>
    <row r="62" spans="2:5" ht="12.75">
      <c r="B62" s="6"/>
      <c r="C62" s="3"/>
      <c r="D62" s="3"/>
      <c r="E62" s="3"/>
    </row>
    <row r="63" spans="2:6" ht="12.75">
      <c r="B63" s="4"/>
      <c r="C63" s="240"/>
      <c r="D63" s="240"/>
      <c r="E63" s="240"/>
      <c r="F63" s="4"/>
    </row>
    <row r="64" spans="2:6" ht="12.75">
      <c r="B64" s="4"/>
      <c r="C64" s="240"/>
      <c r="D64" s="240"/>
      <c r="E64" s="240"/>
      <c r="F64" s="4"/>
    </row>
    <row r="65" spans="1:7" ht="15.75">
      <c r="A65" s="7"/>
      <c r="B65" s="8"/>
      <c r="C65" s="3"/>
      <c r="D65" s="3"/>
      <c r="E65" s="3"/>
      <c r="F65" s="3"/>
      <c r="G65" s="1"/>
    </row>
    <row r="66" spans="2:6" ht="12.75">
      <c r="B66" s="8"/>
      <c r="C66" s="3"/>
      <c r="E66" s="9"/>
      <c r="F66" s="9"/>
    </row>
    <row r="67" spans="2:6" ht="12.75">
      <c r="B67" s="8"/>
      <c r="C67" s="3"/>
      <c r="D67" s="4"/>
      <c r="E67" s="4"/>
      <c r="F67" s="4"/>
    </row>
    <row r="68" spans="2:6" ht="12.75">
      <c r="B68" s="8"/>
      <c r="C68" s="3"/>
      <c r="D68" s="240"/>
      <c r="E68" s="240"/>
      <c r="F68" s="240"/>
    </row>
  </sheetData>
  <sheetProtection/>
  <mergeCells count="21">
    <mergeCell ref="F9:F10"/>
    <mergeCell ref="D68:F68"/>
    <mergeCell ref="C63:E63"/>
    <mergeCell ref="C64:E64"/>
    <mergeCell ref="A19:B19"/>
    <mergeCell ref="A24:B24"/>
    <mergeCell ref="A27:B27"/>
    <mergeCell ref="L9:L10"/>
    <mergeCell ref="A9:B10"/>
    <mergeCell ref="A12:B12"/>
    <mergeCell ref="A14:B14"/>
    <mergeCell ref="C9:C10"/>
    <mergeCell ref="A20:B20"/>
    <mergeCell ref="K9:K10"/>
    <mergeCell ref="D9:D10"/>
    <mergeCell ref="E9:E10"/>
    <mergeCell ref="M9:M10"/>
    <mergeCell ref="G9:G10"/>
    <mergeCell ref="H9:H10"/>
    <mergeCell ref="I9:I10"/>
    <mergeCell ref="J9:J10"/>
  </mergeCells>
  <printOptions/>
  <pageMargins left="0.33" right="0.19" top="0.2" bottom="0.16" header="0.23" footer="0.1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5"/>
  <sheetViews>
    <sheetView zoomScale="75" zoomScaleNormal="75" zoomScalePageLayoutView="0" workbookViewId="0" topLeftCell="A3">
      <selection activeCell="O29" sqref="O29"/>
    </sheetView>
  </sheetViews>
  <sheetFormatPr defaultColWidth="9.140625" defaultRowHeight="12.75"/>
  <cols>
    <col min="1" max="1" width="8.7109375" style="0" customWidth="1"/>
    <col min="2" max="2" width="69.8515625" style="0" customWidth="1"/>
    <col min="3" max="3" width="14.57421875" style="0" customWidth="1"/>
    <col min="4" max="4" width="12.421875" style="0" customWidth="1"/>
    <col min="5" max="5" width="14.140625" style="0" customWidth="1"/>
    <col min="6" max="6" width="12.140625" style="0" customWidth="1"/>
    <col min="7" max="7" width="12.421875" style="0" customWidth="1"/>
    <col min="8" max="8" width="12.8515625" style="0" customWidth="1"/>
    <col min="9" max="9" width="12.00390625" style="0" customWidth="1"/>
    <col min="10" max="10" width="17.8515625" style="0" customWidth="1"/>
    <col min="11" max="11" width="16.421875" style="0" customWidth="1"/>
    <col min="12" max="13" width="15.140625" style="0" customWidth="1"/>
    <col min="14" max="14" width="17.57421875" style="0" customWidth="1"/>
    <col min="15" max="15" width="23.57421875" style="0" customWidth="1"/>
    <col min="16" max="16" width="11.28125" style="0" customWidth="1"/>
    <col min="17" max="17" width="12.28125" style="0" customWidth="1"/>
  </cols>
  <sheetData>
    <row r="1" spans="1:17" ht="20.25">
      <c r="A1" s="13"/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  <c r="Q1" s="13"/>
    </row>
    <row r="2" spans="1:17" ht="20.25">
      <c r="A2" s="13"/>
      <c r="B2" s="14" t="s">
        <v>4</v>
      </c>
      <c r="C2" s="13"/>
      <c r="D2" s="13"/>
      <c r="E2" s="14" t="s">
        <v>46</v>
      </c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</row>
    <row r="3" spans="1:29" ht="20.25">
      <c r="A3" s="13"/>
      <c r="B3" s="14"/>
      <c r="C3" s="14"/>
      <c r="D3" s="13"/>
      <c r="E3" s="14"/>
      <c r="F3" s="14" t="s">
        <v>24</v>
      </c>
      <c r="G3" s="14"/>
      <c r="H3" s="14"/>
      <c r="I3" s="14"/>
      <c r="J3" s="13"/>
      <c r="K3" s="13"/>
      <c r="L3" s="13"/>
      <c r="M3" s="13"/>
      <c r="N3" s="13"/>
      <c r="P3" s="15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0.25">
      <c r="A4" s="13"/>
      <c r="B4" s="14"/>
      <c r="C4" s="14"/>
      <c r="D4" s="13"/>
      <c r="E4" s="14"/>
      <c r="F4" s="14" t="s">
        <v>64</v>
      </c>
      <c r="G4" s="14"/>
      <c r="H4" s="14"/>
      <c r="I4" s="14"/>
      <c r="J4" s="13"/>
      <c r="K4" s="13"/>
      <c r="L4" s="13"/>
      <c r="M4" s="13"/>
      <c r="N4" s="13"/>
      <c r="P4" s="15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17" ht="21" thickBot="1">
      <c r="A5" s="13"/>
      <c r="B5" s="16"/>
      <c r="C5" s="17"/>
      <c r="D5" s="18"/>
      <c r="E5" s="18"/>
      <c r="F5" s="18"/>
      <c r="G5" s="13"/>
      <c r="H5" s="13"/>
      <c r="I5" s="13"/>
      <c r="J5" s="13"/>
      <c r="K5" s="13"/>
      <c r="L5" s="15"/>
      <c r="M5" s="13"/>
      <c r="N5" s="13"/>
      <c r="O5" s="13"/>
      <c r="P5" s="13"/>
      <c r="Q5" s="13"/>
    </row>
    <row r="6" spans="1:17" ht="20.25">
      <c r="A6" s="246" t="s">
        <v>10</v>
      </c>
      <c r="B6" s="202"/>
      <c r="C6" s="220" t="s">
        <v>47</v>
      </c>
      <c r="D6" s="223" t="s">
        <v>48</v>
      </c>
      <c r="E6" s="223" t="s">
        <v>49</v>
      </c>
      <c r="F6" s="223" t="s">
        <v>50</v>
      </c>
      <c r="G6" s="229" t="s">
        <v>51</v>
      </c>
      <c r="H6" s="232" t="s">
        <v>52</v>
      </c>
      <c r="I6" s="223" t="s">
        <v>53</v>
      </c>
      <c r="J6" s="223" t="s">
        <v>54</v>
      </c>
      <c r="K6" s="223" t="s">
        <v>55</v>
      </c>
      <c r="L6" s="235" t="s">
        <v>56</v>
      </c>
      <c r="M6" s="226" t="s">
        <v>57</v>
      </c>
      <c r="N6" s="262" t="s">
        <v>66</v>
      </c>
      <c r="O6" s="262"/>
      <c r="P6" s="64"/>
      <c r="Q6" s="64"/>
    </row>
    <row r="7" spans="1:17" ht="13.5" customHeight="1">
      <c r="A7" s="203"/>
      <c r="B7" s="247"/>
      <c r="C7" s="221"/>
      <c r="D7" s="224"/>
      <c r="E7" s="224"/>
      <c r="F7" s="224"/>
      <c r="G7" s="230"/>
      <c r="H7" s="233"/>
      <c r="I7" s="224"/>
      <c r="J7" s="224"/>
      <c r="K7" s="224"/>
      <c r="L7" s="236"/>
      <c r="M7" s="227"/>
      <c r="N7" s="261"/>
      <c r="O7" s="261"/>
      <c r="P7" s="123"/>
      <c r="Q7" s="123"/>
    </row>
    <row r="8" spans="1:17" ht="28.5" customHeight="1" thickBot="1">
      <c r="A8" s="248"/>
      <c r="B8" s="249"/>
      <c r="C8" s="222"/>
      <c r="D8" s="225"/>
      <c r="E8" s="225"/>
      <c r="F8" s="225"/>
      <c r="G8" s="231"/>
      <c r="H8" s="234"/>
      <c r="I8" s="225"/>
      <c r="J8" s="225"/>
      <c r="K8" s="225"/>
      <c r="L8" s="237"/>
      <c r="M8" s="228"/>
      <c r="N8" s="195" t="s">
        <v>69</v>
      </c>
      <c r="O8" s="195" t="s">
        <v>70</v>
      </c>
      <c r="P8" s="123"/>
      <c r="Q8" s="123"/>
    </row>
    <row r="9" spans="1:17" ht="21" thickBot="1">
      <c r="A9" s="129"/>
      <c r="B9" s="99">
        <v>0</v>
      </c>
      <c r="C9" s="93"/>
      <c r="D9" s="64"/>
      <c r="E9" s="93"/>
      <c r="F9" s="93"/>
      <c r="G9" s="100"/>
      <c r="H9" s="93"/>
      <c r="I9" s="93"/>
      <c r="J9" s="93"/>
      <c r="K9" s="93"/>
      <c r="L9" s="94"/>
      <c r="M9" s="93"/>
      <c r="N9" s="93"/>
      <c r="O9" s="93"/>
      <c r="P9" s="64"/>
      <c r="Q9" s="38"/>
    </row>
    <row r="10" spans="1:17" ht="27" customHeight="1" thickBot="1">
      <c r="A10" s="218" t="s">
        <v>9</v>
      </c>
      <c r="B10" s="219"/>
      <c r="C10" s="86"/>
      <c r="D10" s="86"/>
      <c r="E10" s="86"/>
      <c r="F10" s="92"/>
      <c r="G10" s="86"/>
      <c r="H10" s="86"/>
      <c r="I10" s="86"/>
      <c r="J10" s="86"/>
      <c r="K10" s="92"/>
      <c r="L10" s="86"/>
      <c r="M10" s="86"/>
      <c r="N10" s="86"/>
      <c r="O10" s="86"/>
      <c r="P10" s="66"/>
      <c r="Q10" s="65"/>
    </row>
    <row r="11" spans="1:17" ht="27" customHeight="1" thickBot="1">
      <c r="A11" s="95"/>
      <c r="B11" s="62" t="s">
        <v>25</v>
      </c>
      <c r="C11" s="148">
        <f>C12+C17+C22+C24+C25+C13</f>
        <v>0</v>
      </c>
      <c r="D11" s="148">
        <f aca="true" t="shared" si="0" ref="D11:M11">D12+D17+D22+D24+D25</f>
        <v>614088</v>
      </c>
      <c r="E11" s="148">
        <f t="shared" si="0"/>
        <v>82377</v>
      </c>
      <c r="F11" s="148">
        <f t="shared" si="0"/>
        <v>74568</v>
      </c>
      <c r="G11" s="148">
        <f t="shared" si="0"/>
        <v>666058</v>
      </c>
      <c r="H11" s="148">
        <f t="shared" si="0"/>
        <v>312602</v>
      </c>
      <c r="I11" s="148">
        <f t="shared" si="0"/>
        <v>7249</v>
      </c>
      <c r="J11" s="148">
        <f t="shared" si="0"/>
        <v>516657</v>
      </c>
      <c r="K11" s="148">
        <f t="shared" si="0"/>
        <v>108307</v>
      </c>
      <c r="L11" s="148">
        <f t="shared" si="0"/>
        <v>0</v>
      </c>
      <c r="M11" s="148">
        <f t="shared" si="0"/>
        <v>0</v>
      </c>
      <c r="N11" s="148">
        <f>M11+L11+K11+J11+I11+H11+G11+F11+E11+D11+C11</f>
        <v>2381906</v>
      </c>
      <c r="O11" s="148"/>
      <c r="P11" s="66"/>
      <c r="Q11" s="65"/>
    </row>
    <row r="12" spans="1:17" ht="45.75" customHeight="1" thickBot="1">
      <c r="A12" s="243" t="s">
        <v>0</v>
      </c>
      <c r="B12" s="244"/>
      <c r="C12" s="148">
        <f>C14+C15+C16</f>
        <v>0</v>
      </c>
      <c r="D12" s="148">
        <f aca="true" t="shared" si="1" ref="D12:M12">D14+D15+D16</f>
        <v>614088</v>
      </c>
      <c r="E12" s="148">
        <f t="shared" si="1"/>
        <v>82377</v>
      </c>
      <c r="F12" s="148">
        <f t="shared" si="1"/>
        <v>56568</v>
      </c>
      <c r="G12" s="148">
        <f t="shared" si="1"/>
        <v>666058</v>
      </c>
      <c r="H12" s="148">
        <f t="shared" si="1"/>
        <v>312602</v>
      </c>
      <c r="I12" s="148">
        <f t="shared" si="1"/>
        <v>7249</v>
      </c>
      <c r="J12" s="148">
        <f t="shared" si="1"/>
        <v>456622</v>
      </c>
      <c r="K12" s="148">
        <f t="shared" si="1"/>
        <v>79371</v>
      </c>
      <c r="L12" s="148">
        <f t="shared" si="1"/>
        <v>0</v>
      </c>
      <c r="M12" s="148">
        <f t="shared" si="1"/>
        <v>0</v>
      </c>
      <c r="N12" s="148">
        <f aca="true" t="shared" si="2" ref="N12:O29">M12+L12+K12+J12+I12+H12+G12+F12+E12+D12+C12</f>
        <v>2274935</v>
      </c>
      <c r="O12" s="148"/>
      <c r="P12" s="66"/>
      <c r="Q12" s="65"/>
    </row>
    <row r="13" spans="1:17" ht="45.75" customHeight="1" thickBot="1">
      <c r="A13" s="96">
        <v>1</v>
      </c>
      <c r="B13" s="96" t="s">
        <v>18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53"/>
      <c r="N13" s="148">
        <f t="shared" si="2"/>
        <v>0</v>
      </c>
      <c r="O13" s="148"/>
      <c r="P13" s="66"/>
      <c r="Q13" s="65"/>
    </row>
    <row r="14" spans="1:17" ht="45.75" customHeight="1" thickBot="1">
      <c r="A14" s="130">
        <v>2</v>
      </c>
      <c r="B14" s="96" t="s">
        <v>19</v>
      </c>
      <c r="C14" s="144"/>
      <c r="D14" s="144"/>
      <c r="E14" s="144"/>
      <c r="F14" s="144"/>
      <c r="G14" s="152"/>
      <c r="H14" s="144"/>
      <c r="I14" s="144"/>
      <c r="J14" s="144"/>
      <c r="K14" s="144"/>
      <c r="L14" s="153"/>
      <c r="M14" s="154"/>
      <c r="N14" s="148">
        <f t="shared" si="2"/>
        <v>0</v>
      </c>
      <c r="O14" s="148"/>
      <c r="P14" s="66"/>
      <c r="Q14" s="65"/>
    </row>
    <row r="15" spans="1:17" ht="44.25" customHeight="1" thickBot="1">
      <c r="A15" s="130">
        <v>3</v>
      </c>
      <c r="B15" s="89" t="s">
        <v>20</v>
      </c>
      <c r="C15" s="145"/>
      <c r="D15" s="145">
        <v>614088</v>
      </c>
      <c r="E15" s="145">
        <v>82377</v>
      </c>
      <c r="F15" s="145">
        <v>56568</v>
      </c>
      <c r="G15" s="155">
        <v>637194</v>
      </c>
      <c r="H15" s="145">
        <v>279715</v>
      </c>
      <c r="I15" s="145"/>
      <c r="J15" s="145">
        <v>456622</v>
      </c>
      <c r="K15" s="147">
        <v>65114</v>
      </c>
      <c r="L15" s="156"/>
      <c r="M15" s="157"/>
      <c r="N15" s="148">
        <f t="shared" si="2"/>
        <v>2191678</v>
      </c>
      <c r="O15" s="148">
        <v>3755000</v>
      </c>
      <c r="P15" s="66"/>
      <c r="Q15" s="65"/>
    </row>
    <row r="16" spans="1:17" ht="44.25" customHeight="1" thickBot="1">
      <c r="A16" s="131">
        <v>4</v>
      </c>
      <c r="B16" s="108" t="s">
        <v>21</v>
      </c>
      <c r="C16" s="149"/>
      <c r="D16" s="149"/>
      <c r="E16" s="149"/>
      <c r="F16" s="149"/>
      <c r="G16" s="158">
        <v>28864</v>
      </c>
      <c r="H16" s="149">
        <v>32887</v>
      </c>
      <c r="I16" s="149">
        <v>7249</v>
      </c>
      <c r="J16" s="149"/>
      <c r="K16" s="151">
        <v>14257</v>
      </c>
      <c r="L16" s="159"/>
      <c r="M16" s="157"/>
      <c r="N16" s="148">
        <f t="shared" si="2"/>
        <v>83257</v>
      </c>
      <c r="O16" s="148">
        <v>89000</v>
      </c>
      <c r="P16" s="66"/>
      <c r="Q16" s="65"/>
    </row>
    <row r="17" spans="1:17" ht="47.25" customHeight="1" thickBot="1">
      <c r="A17" s="238" t="s">
        <v>12</v>
      </c>
      <c r="B17" s="239"/>
      <c r="C17" s="107">
        <f>C18+C20+C21</f>
        <v>0</v>
      </c>
      <c r="D17" s="107">
        <f aca="true" t="shared" si="3" ref="D17:M17">D18+D20+D21</f>
        <v>0</v>
      </c>
      <c r="E17" s="107">
        <f t="shared" si="3"/>
        <v>0</v>
      </c>
      <c r="F17" s="107">
        <f t="shared" si="3"/>
        <v>0</v>
      </c>
      <c r="G17" s="107">
        <f t="shared" si="3"/>
        <v>0</v>
      </c>
      <c r="H17" s="107">
        <f t="shared" si="3"/>
        <v>0</v>
      </c>
      <c r="I17" s="107">
        <f t="shared" si="3"/>
        <v>0</v>
      </c>
      <c r="J17" s="107">
        <f t="shared" si="3"/>
        <v>36179</v>
      </c>
      <c r="K17" s="107">
        <f>K18+K20+K21+K19</f>
        <v>24936</v>
      </c>
      <c r="L17" s="107">
        <f t="shared" si="3"/>
        <v>0</v>
      </c>
      <c r="M17" s="87">
        <f t="shared" si="3"/>
        <v>0</v>
      </c>
      <c r="N17" s="148">
        <f t="shared" si="2"/>
        <v>61115</v>
      </c>
      <c r="O17" s="148"/>
      <c r="P17" s="57"/>
      <c r="Q17" s="15"/>
    </row>
    <row r="18" spans="1:17" ht="47.25" customHeight="1" thickBot="1">
      <c r="A18" s="132">
        <v>1</v>
      </c>
      <c r="B18" s="110" t="s">
        <v>27</v>
      </c>
      <c r="C18" s="103"/>
      <c r="D18" s="30"/>
      <c r="E18" s="30"/>
      <c r="F18" s="97"/>
      <c r="G18" s="45"/>
      <c r="H18" s="103"/>
      <c r="I18" s="97"/>
      <c r="J18" s="97"/>
      <c r="K18" s="97"/>
      <c r="L18" s="45"/>
      <c r="M18" s="87"/>
      <c r="N18" s="148">
        <f t="shared" si="2"/>
        <v>0</v>
      </c>
      <c r="O18" s="148"/>
      <c r="P18" s="57"/>
      <c r="Q18" s="15"/>
    </row>
    <row r="19" spans="1:17" ht="47.25" customHeight="1" thickBot="1">
      <c r="A19" s="132"/>
      <c r="B19" s="110" t="s">
        <v>67</v>
      </c>
      <c r="C19" s="103"/>
      <c r="D19" s="30"/>
      <c r="E19" s="30"/>
      <c r="F19" s="97"/>
      <c r="G19" s="45"/>
      <c r="H19" s="103"/>
      <c r="I19" s="97"/>
      <c r="J19" s="97"/>
      <c r="K19" s="30">
        <v>14068</v>
      </c>
      <c r="L19" s="45"/>
      <c r="M19" s="87"/>
      <c r="N19" s="148">
        <f t="shared" si="2"/>
        <v>14068</v>
      </c>
      <c r="O19" s="148">
        <v>268000</v>
      </c>
      <c r="P19" s="57"/>
      <c r="Q19" s="15"/>
    </row>
    <row r="20" spans="1:17" ht="21" thickBot="1">
      <c r="A20" s="133">
        <v>2</v>
      </c>
      <c r="B20" s="46" t="s">
        <v>41</v>
      </c>
      <c r="C20" s="47"/>
      <c r="D20" s="32"/>
      <c r="E20" s="32"/>
      <c r="F20" s="32"/>
      <c r="G20" s="88"/>
      <c r="H20" s="47"/>
      <c r="I20" s="85"/>
      <c r="J20" s="139">
        <v>36179</v>
      </c>
      <c r="K20" s="32">
        <v>10868</v>
      </c>
      <c r="L20" s="48"/>
      <c r="M20" s="141"/>
      <c r="N20" s="148">
        <f t="shared" si="2"/>
        <v>47047</v>
      </c>
      <c r="O20" s="148">
        <v>100000</v>
      </c>
      <c r="P20" s="67"/>
      <c r="Q20" s="15"/>
    </row>
    <row r="21" spans="1:17" ht="62.25" customHeight="1" thickBot="1">
      <c r="A21" s="134">
        <v>3.1</v>
      </c>
      <c r="B21" s="102" t="s">
        <v>36</v>
      </c>
      <c r="C21" s="49"/>
      <c r="D21" s="33"/>
      <c r="E21" s="33"/>
      <c r="F21" s="33"/>
      <c r="G21" s="124"/>
      <c r="H21" s="49"/>
      <c r="I21" s="34"/>
      <c r="J21" s="34"/>
      <c r="K21" s="33"/>
      <c r="L21" s="51"/>
      <c r="M21" s="141"/>
      <c r="N21" s="148">
        <f t="shared" si="2"/>
        <v>0</v>
      </c>
      <c r="O21" s="148"/>
      <c r="P21" s="67"/>
      <c r="Q21" s="15"/>
    </row>
    <row r="22" spans="1:17" ht="66.75" customHeight="1" thickBot="1">
      <c r="A22" s="241" t="s">
        <v>14</v>
      </c>
      <c r="B22" s="245"/>
      <c r="C22" s="25">
        <f>C23</f>
        <v>0</v>
      </c>
      <c r="D22" s="25">
        <f aca="true" t="shared" si="4" ref="D22:M22">D23</f>
        <v>0</v>
      </c>
      <c r="E22" s="25">
        <f t="shared" si="4"/>
        <v>0</v>
      </c>
      <c r="F22" s="25">
        <f t="shared" si="4"/>
        <v>0</v>
      </c>
      <c r="G22" s="25">
        <f t="shared" si="4"/>
        <v>0</v>
      </c>
      <c r="H22" s="25">
        <f t="shared" si="4"/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 t="shared" si="4"/>
        <v>0</v>
      </c>
      <c r="M22" s="55">
        <f t="shared" si="4"/>
        <v>0</v>
      </c>
      <c r="N22" s="148">
        <f t="shared" si="2"/>
        <v>0</v>
      </c>
      <c r="O22" s="148"/>
      <c r="P22" s="67"/>
      <c r="Q22" s="15"/>
    </row>
    <row r="23" spans="1:17" ht="35.25" customHeight="1" thickBot="1">
      <c r="A23" s="126">
        <v>1</v>
      </c>
      <c r="B23" s="127" t="s">
        <v>35</v>
      </c>
      <c r="C23" s="52"/>
      <c r="D23" s="52"/>
      <c r="E23" s="52"/>
      <c r="F23" s="52"/>
      <c r="G23" s="128"/>
      <c r="H23" s="52"/>
      <c r="I23" s="27"/>
      <c r="J23" s="27"/>
      <c r="K23" s="52"/>
      <c r="L23" s="28"/>
      <c r="M23" s="141"/>
      <c r="N23" s="148">
        <f t="shared" si="2"/>
        <v>0</v>
      </c>
      <c r="O23" s="148"/>
      <c r="P23" s="67"/>
      <c r="Q23" s="15"/>
    </row>
    <row r="24" spans="1:17" ht="46.5" customHeight="1" thickBot="1">
      <c r="A24" s="241" t="s">
        <v>13</v>
      </c>
      <c r="B24" s="242"/>
      <c r="C24" s="87">
        <f>C25+C28+C26+C27</f>
        <v>0</v>
      </c>
      <c r="D24" s="87">
        <f aca="true" t="shared" si="5" ref="D24:M24">D25+D28+D26+D27</f>
        <v>0</v>
      </c>
      <c r="E24" s="87">
        <f t="shared" si="5"/>
        <v>0</v>
      </c>
      <c r="F24" s="87">
        <f t="shared" si="5"/>
        <v>18000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92">
        <f t="shared" si="5"/>
        <v>23856</v>
      </c>
      <c r="K24" s="87">
        <f t="shared" si="5"/>
        <v>2000</v>
      </c>
      <c r="L24" s="87">
        <f t="shared" si="5"/>
        <v>0</v>
      </c>
      <c r="M24" s="87">
        <f t="shared" si="5"/>
        <v>0</v>
      </c>
      <c r="N24" s="148">
        <f t="shared" si="2"/>
        <v>43856</v>
      </c>
      <c r="O24" s="148"/>
      <c r="P24" s="15"/>
      <c r="Q24" s="15"/>
    </row>
    <row r="25" spans="1:17" ht="41.25" thickBot="1">
      <c r="A25" s="135" t="s">
        <v>22</v>
      </c>
      <c r="B25" s="58" t="s">
        <v>15</v>
      </c>
      <c r="C25" s="103"/>
      <c r="D25" s="103"/>
      <c r="E25" s="103"/>
      <c r="F25" s="103"/>
      <c r="G25" s="103"/>
      <c r="H25" s="103"/>
      <c r="I25" s="103"/>
      <c r="J25" s="103"/>
      <c r="K25" s="204">
        <v>2000</v>
      </c>
      <c r="L25" s="103"/>
      <c r="M25" s="263"/>
      <c r="N25" s="148">
        <f t="shared" si="2"/>
        <v>2000</v>
      </c>
      <c r="O25" s="148">
        <v>2000</v>
      </c>
      <c r="P25" s="67"/>
      <c r="Q25" s="15"/>
    </row>
    <row r="26" spans="1:17" ht="61.5" thickBot="1">
      <c r="A26" s="136" t="s">
        <v>32</v>
      </c>
      <c r="B26" s="105" t="s">
        <v>33</v>
      </c>
      <c r="C26" s="49"/>
      <c r="D26" s="33"/>
      <c r="E26" s="33"/>
      <c r="F26" s="33"/>
      <c r="G26" s="50"/>
      <c r="H26" s="49"/>
      <c r="I26" s="72"/>
      <c r="J26" s="72"/>
      <c r="K26" s="33"/>
      <c r="L26" s="51"/>
      <c r="M26" s="141"/>
      <c r="N26" s="148">
        <f t="shared" si="2"/>
        <v>0</v>
      </c>
      <c r="O26" s="148"/>
      <c r="P26" s="67"/>
      <c r="Q26" s="15"/>
    </row>
    <row r="27" spans="1:17" ht="21" thickBot="1">
      <c r="A27" s="137" t="s">
        <v>42</v>
      </c>
      <c r="B27" s="138" t="s">
        <v>43</v>
      </c>
      <c r="C27" s="32"/>
      <c r="D27" s="32"/>
      <c r="E27" s="32"/>
      <c r="F27" s="32"/>
      <c r="G27" s="50"/>
      <c r="H27" s="32"/>
      <c r="I27" s="61"/>
      <c r="J27" s="139"/>
      <c r="K27" s="32"/>
      <c r="L27" s="51"/>
      <c r="M27" s="141"/>
      <c r="N27" s="148">
        <f t="shared" si="2"/>
        <v>0</v>
      </c>
      <c r="O27" s="148"/>
      <c r="P27" s="67"/>
      <c r="Q27" s="15"/>
    </row>
    <row r="28" spans="1:17" ht="21" thickBot="1">
      <c r="A28" s="104" t="s">
        <v>44</v>
      </c>
      <c r="B28" s="118" t="s">
        <v>45</v>
      </c>
      <c r="C28" s="33"/>
      <c r="D28" s="33"/>
      <c r="E28" s="33"/>
      <c r="F28" s="33">
        <v>18000</v>
      </c>
      <c r="G28" s="50"/>
      <c r="H28" s="33"/>
      <c r="I28" s="72"/>
      <c r="J28" s="106">
        <v>23856</v>
      </c>
      <c r="K28" s="33"/>
      <c r="L28" s="51"/>
      <c r="M28" s="141"/>
      <c r="N28" s="148">
        <f t="shared" si="2"/>
        <v>41856</v>
      </c>
      <c r="O28" s="148">
        <v>42000</v>
      </c>
      <c r="P28" s="67"/>
      <c r="Q28" s="15"/>
    </row>
    <row r="29" spans="1:17" ht="30" customHeight="1" thickBot="1">
      <c r="A29" s="14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25"/>
      <c r="M29" s="142"/>
      <c r="N29" s="148">
        <f t="shared" si="2"/>
        <v>0</v>
      </c>
      <c r="O29" s="148"/>
      <c r="P29" s="15"/>
      <c r="Q29" s="15"/>
    </row>
    <row r="30" spans="1:17" ht="30" customHeight="1">
      <c r="A30" s="3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15"/>
      <c r="M30" s="15"/>
      <c r="N30" s="15"/>
      <c r="O30" s="15"/>
      <c r="P30" s="15"/>
      <c r="Q30" s="15"/>
    </row>
    <row r="31" spans="1:17" ht="30" customHeight="1">
      <c r="A31" s="3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15"/>
      <c r="M31" s="15"/>
      <c r="N31" s="15"/>
      <c r="O31" s="15"/>
      <c r="P31" s="15"/>
      <c r="Q31" s="15"/>
    </row>
    <row r="32" spans="1:17" ht="30" customHeight="1">
      <c r="A32" s="3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15"/>
      <c r="M32" s="15"/>
      <c r="N32" s="15"/>
      <c r="O32" s="15"/>
      <c r="P32" s="15"/>
      <c r="Q32" s="15"/>
    </row>
    <row r="33" spans="1:17" ht="20.25">
      <c r="A33" s="37"/>
      <c r="B33" s="81" t="s">
        <v>5</v>
      </c>
      <c r="H33" s="37"/>
      <c r="I33" s="57"/>
      <c r="J33" s="81" t="s">
        <v>17</v>
      </c>
      <c r="K33" s="81"/>
      <c r="L33" s="81"/>
      <c r="M33" s="73"/>
      <c r="Q33" s="37"/>
    </row>
    <row r="34" spans="1:17" ht="20.25">
      <c r="A34" s="37"/>
      <c r="B34" s="81" t="s">
        <v>60</v>
      </c>
      <c r="H34" s="37"/>
      <c r="I34" s="57"/>
      <c r="J34" s="81" t="s">
        <v>16</v>
      </c>
      <c r="K34" s="81"/>
      <c r="L34" s="81"/>
      <c r="M34" s="73"/>
      <c r="Q34" s="37"/>
    </row>
    <row r="35" spans="1:16" ht="15.75">
      <c r="A35" s="10"/>
      <c r="B35" s="11"/>
      <c r="C35" s="12"/>
      <c r="D35" s="12"/>
      <c r="E35" s="12"/>
      <c r="F35" s="12"/>
      <c r="G35" s="12"/>
      <c r="H35" s="12"/>
      <c r="I35" s="12"/>
      <c r="J35" s="12"/>
      <c r="K35" s="12"/>
      <c r="O35" s="1"/>
      <c r="P35" s="1"/>
    </row>
    <row r="36" spans="2:16" ht="15.75">
      <c r="B36" s="2"/>
      <c r="C36" s="2"/>
      <c r="D36" s="3"/>
      <c r="E36" s="3"/>
      <c r="F36" s="3"/>
      <c r="G36" s="3"/>
      <c r="H36" s="3"/>
      <c r="I36" s="3"/>
      <c r="J36" s="3"/>
      <c r="K36" s="3"/>
      <c r="M36" t="s">
        <v>8</v>
      </c>
      <c r="O36" s="1"/>
      <c r="P36" s="1"/>
    </row>
    <row r="37" spans="2:16" ht="12.75">
      <c r="B37" s="2"/>
      <c r="C37" s="3"/>
      <c r="D37" s="3"/>
      <c r="E37" s="3"/>
      <c r="F37" s="3"/>
      <c r="G37" s="3"/>
      <c r="H37" s="3"/>
      <c r="I37" s="3"/>
      <c r="J37" s="3"/>
      <c r="K37" s="3"/>
      <c r="O37" s="73"/>
      <c r="P37" s="73"/>
    </row>
    <row r="38" spans="2:11" ht="12.75"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2:16" ht="15.75">
      <c r="B39" s="2"/>
      <c r="C39" s="2"/>
      <c r="D39" s="5"/>
      <c r="E39" s="5"/>
      <c r="F39" s="3"/>
      <c r="G39" s="3"/>
      <c r="H39" s="3"/>
      <c r="I39" s="3"/>
      <c r="J39" s="3"/>
      <c r="K39" s="3"/>
      <c r="O39" s="1"/>
      <c r="P39" s="1"/>
    </row>
    <row r="40" spans="2:5" ht="12.75">
      <c r="B40" s="2"/>
      <c r="C40" s="3"/>
      <c r="D40" s="3"/>
      <c r="E40" s="3"/>
    </row>
    <row r="41" spans="2:5" ht="12.75">
      <c r="B41" s="2"/>
      <c r="C41" s="3"/>
      <c r="D41" s="3"/>
      <c r="E41" s="3"/>
    </row>
    <row r="42" spans="2:5" ht="12.75">
      <c r="B42" s="2"/>
      <c r="C42" s="3"/>
      <c r="D42" s="3"/>
      <c r="E42" s="3"/>
    </row>
    <row r="43" spans="2:5" ht="12.75">
      <c r="B43" s="2"/>
      <c r="C43" s="3"/>
      <c r="D43" s="3"/>
      <c r="E43" s="3"/>
    </row>
    <row r="44" spans="2:5" ht="12.75">
      <c r="B44" s="2"/>
      <c r="C44" s="3"/>
      <c r="D44" s="3"/>
      <c r="E44" s="3"/>
    </row>
    <row r="45" spans="2:5" ht="12.75">
      <c r="B45" s="2"/>
      <c r="C45" s="3"/>
      <c r="D45" s="3"/>
      <c r="E45" s="3"/>
    </row>
    <row r="46" spans="2:5" ht="12.75">
      <c r="B46" s="2"/>
      <c r="C46" s="3"/>
      <c r="D46" s="3"/>
      <c r="E46" s="3"/>
    </row>
    <row r="47" spans="2:5" ht="12.75">
      <c r="B47" s="2"/>
      <c r="C47" s="3"/>
      <c r="D47" s="3"/>
      <c r="E47" s="3"/>
    </row>
    <row r="48" spans="2:5" ht="12.75">
      <c r="B48" s="2"/>
      <c r="C48" s="3"/>
      <c r="D48" s="3"/>
      <c r="E48" s="3"/>
    </row>
    <row r="49" spans="2:5" ht="12.75">
      <c r="B49" s="2"/>
      <c r="C49" s="3"/>
      <c r="D49" s="3"/>
      <c r="E49" s="3"/>
    </row>
    <row r="50" spans="2:5" ht="12.75">
      <c r="B50" s="2"/>
      <c r="C50" s="3"/>
      <c r="D50" s="3"/>
      <c r="E50" s="3"/>
    </row>
    <row r="51" spans="2:5" ht="12.75">
      <c r="B51" s="2"/>
      <c r="C51" s="3"/>
      <c r="D51" s="3"/>
      <c r="E51" s="3"/>
    </row>
    <row r="52" spans="2:5" ht="12.75">
      <c r="B52" s="2"/>
      <c r="C52" s="3"/>
      <c r="D52" s="3"/>
      <c r="E52" s="3"/>
    </row>
    <row r="53" spans="2:5" ht="12.75">
      <c r="B53" s="2"/>
      <c r="C53" s="3"/>
      <c r="D53" s="3"/>
      <c r="E53" s="3"/>
    </row>
    <row r="54" spans="2:5" ht="12.75">
      <c r="B54" s="6"/>
      <c r="C54" s="3"/>
      <c r="D54" s="3"/>
      <c r="E54" s="3"/>
    </row>
    <row r="55" spans="2:5" ht="12.75">
      <c r="B55" s="6"/>
      <c r="C55" s="3"/>
      <c r="D55" s="3"/>
      <c r="E55" s="3"/>
    </row>
    <row r="56" spans="2:5" ht="12.75">
      <c r="B56" s="6"/>
      <c r="C56" s="3"/>
      <c r="D56" s="3"/>
      <c r="E56" s="3"/>
    </row>
    <row r="57" spans="2:5" ht="12.75">
      <c r="B57" s="6"/>
      <c r="C57" s="3"/>
      <c r="D57" s="3"/>
      <c r="E57" s="3"/>
    </row>
    <row r="58" spans="2:5" ht="12.75">
      <c r="B58" s="6"/>
      <c r="C58" s="3"/>
      <c r="D58" s="3"/>
      <c r="E58" s="3"/>
    </row>
    <row r="59" spans="2:5" ht="12.75">
      <c r="B59" s="6"/>
      <c r="C59" s="3"/>
      <c r="D59" s="3"/>
      <c r="E59" s="3"/>
    </row>
    <row r="60" spans="2:6" ht="12.75">
      <c r="B60" s="4"/>
      <c r="C60" s="240"/>
      <c r="D60" s="240"/>
      <c r="E60" s="240"/>
      <c r="F60" s="4"/>
    </row>
    <row r="61" spans="2:6" ht="12.75">
      <c r="B61" s="4"/>
      <c r="C61" s="240"/>
      <c r="D61" s="240"/>
      <c r="E61" s="240"/>
      <c r="F61" s="4"/>
    </row>
    <row r="62" spans="1:7" ht="15.75">
      <c r="A62" s="7"/>
      <c r="B62" s="8"/>
      <c r="C62" s="3"/>
      <c r="D62" s="3"/>
      <c r="E62" s="3"/>
      <c r="F62" s="3"/>
      <c r="G62" s="1"/>
    </row>
    <row r="63" spans="2:6" ht="12.75">
      <c r="B63" s="8"/>
      <c r="C63" s="3"/>
      <c r="E63" s="9"/>
      <c r="F63" s="9"/>
    </row>
    <row r="64" spans="2:6" ht="12.75">
      <c r="B64" s="8"/>
      <c r="C64" s="3"/>
      <c r="D64" s="4"/>
      <c r="E64" s="4"/>
      <c r="F64" s="4"/>
    </row>
    <row r="65" spans="2:6" ht="12.75">
      <c r="B65" s="8"/>
      <c r="C65" s="3"/>
      <c r="D65" s="240"/>
      <c r="E65" s="240"/>
      <c r="F65" s="240"/>
    </row>
  </sheetData>
  <sheetProtection/>
  <mergeCells count="20">
    <mergeCell ref="L6:L8"/>
    <mergeCell ref="M6:M8"/>
    <mergeCell ref="A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C61:E61"/>
    <mergeCell ref="D65:F65"/>
    <mergeCell ref="A24:B24"/>
    <mergeCell ref="C60:E60"/>
    <mergeCell ref="A10:B10"/>
    <mergeCell ref="A12:B12"/>
    <mergeCell ref="A17:B17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75" zoomScaleNormal="75" zoomScalePageLayoutView="0" workbookViewId="0" topLeftCell="C26">
      <selection activeCell="N47" sqref="N47"/>
    </sheetView>
  </sheetViews>
  <sheetFormatPr defaultColWidth="9.140625" defaultRowHeight="12.75"/>
  <cols>
    <col min="1" max="1" width="7.421875" style="0" customWidth="1"/>
    <col min="2" max="2" width="100.57421875" style="0" customWidth="1"/>
    <col min="3" max="3" width="18.28125" style="0" customWidth="1"/>
    <col min="4" max="4" width="18.7109375" style="0" customWidth="1"/>
    <col min="5" max="5" width="18.421875" style="0" customWidth="1"/>
    <col min="6" max="6" width="19.8515625" style="0" customWidth="1"/>
    <col min="7" max="7" width="20.00390625" style="0" customWidth="1"/>
    <col min="8" max="8" width="20.140625" style="0" customWidth="1"/>
    <col min="9" max="9" width="17.7109375" style="0" customWidth="1"/>
    <col min="10" max="10" width="20.28125" style="0" customWidth="1"/>
    <col min="11" max="11" width="17.57421875" style="0" customWidth="1"/>
    <col min="12" max="12" width="18.421875" style="0" customWidth="1"/>
    <col min="13" max="13" width="18.8515625" style="0" customWidth="1"/>
    <col min="14" max="14" width="18.57421875" style="0" customWidth="1"/>
    <col min="15" max="15" width="19.8515625" style="0" customWidth="1"/>
    <col min="16" max="16" width="13.421875" style="0" customWidth="1"/>
    <col min="17" max="17" width="14.00390625" style="0" customWidth="1"/>
  </cols>
  <sheetData>
    <row r="1" spans="1:17" ht="2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  <c r="Q1" s="13"/>
    </row>
    <row r="2" spans="1:17" ht="20.25">
      <c r="A2" s="13"/>
      <c r="B2" s="14" t="s">
        <v>4</v>
      </c>
      <c r="C2" s="13"/>
      <c r="D2" s="14" t="s">
        <v>58</v>
      </c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Q2" s="13"/>
    </row>
    <row r="3" spans="1:17" ht="20.25">
      <c r="A3" s="13"/>
      <c r="B3" s="14"/>
      <c r="C3" s="14"/>
      <c r="D3" s="14"/>
      <c r="E3" s="14" t="s">
        <v>11</v>
      </c>
      <c r="F3" s="14"/>
      <c r="G3" s="14"/>
      <c r="H3" s="13"/>
      <c r="I3" s="13"/>
      <c r="J3" s="13"/>
      <c r="K3" s="13"/>
      <c r="M3" s="13"/>
      <c r="N3" s="13"/>
      <c r="O3" s="13"/>
      <c r="Q3" s="13"/>
    </row>
    <row r="4" spans="1:17" ht="20.25">
      <c r="A4" s="13"/>
      <c r="B4" s="14"/>
      <c r="C4" s="14"/>
      <c r="D4" s="13"/>
      <c r="E4" s="14" t="s">
        <v>65</v>
      </c>
      <c r="F4" s="14"/>
      <c r="G4" s="14"/>
      <c r="H4" s="13"/>
      <c r="I4" s="13"/>
      <c r="J4" s="13"/>
      <c r="K4" s="13"/>
      <c r="L4" s="14"/>
      <c r="M4" s="13"/>
      <c r="N4" s="13"/>
      <c r="O4" s="13"/>
      <c r="Q4" s="13"/>
    </row>
    <row r="5" spans="1:17" ht="20.25">
      <c r="A5" s="13"/>
      <c r="B5" s="14"/>
      <c r="C5" s="14"/>
      <c r="D5" s="13"/>
      <c r="E5" s="13"/>
      <c r="F5" s="14"/>
      <c r="G5" s="14"/>
      <c r="H5" s="13"/>
      <c r="I5" s="13"/>
      <c r="J5" s="13"/>
      <c r="K5" s="13"/>
      <c r="L5" s="14"/>
      <c r="M5" s="13"/>
      <c r="N5" s="13"/>
      <c r="O5" s="13"/>
      <c r="Q5" s="13"/>
    </row>
    <row r="6" spans="1:17" ht="20.25">
      <c r="A6" s="13"/>
      <c r="B6" s="14"/>
      <c r="C6" s="14"/>
      <c r="D6" s="13"/>
      <c r="E6" s="13"/>
      <c r="F6" s="14"/>
      <c r="G6" s="14"/>
      <c r="H6" s="13"/>
      <c r="I6" s="13"/>
      <c r="J6" s="13"/>
      <c r="K6" s="13"/>
      <c r="L6" s="14"/>
      <c r="M6" s="13"/>
      <c r="N6" s="13"/>
      <c r="O6" s="13"/>
      <c r="Q6" s="13"/>
    </row>
    <row r="7" spans="1:17" ht="20.25">
      <c r="A7" s="13"/>
      <c r="B7" s="14"/>
      <c r="C7" s="14"/>
      <c r="D7" s="13"/>
      <c r="E7" s="13"/>
      <c r="F7" s="14"/>
      <c r="G7" s="14"/>
      <c r="H7" s="13"/>
      <c r="I7" s="13"/>
      <c r="J7" s="13"/>
      <c r="K7" s="13"/>
      <c r="L7" s="14"/>
      <c r="M7" s="13"/>
      <c r="N7" s="13"/>
      <c r="O7" s="13"/>
      <c r="Q7" s="13"/>
    </row>
    <row r="8" spans="1:17" ht="0.75" customHeight="1" thickBot="1">
      <c r="A8" s="13"/>
      <c r="B8" s="16"/>
      <c r="C8" s="17"/>
      <c r="D8" s="18"/>
      <c r="E8" s="18"/>
      <c r="F8" s="18"/>
      <c r="G8" s="13"/>
      <c r="H8" s="13"/>
      <c r="I8" s="13"/>
      <c r="J8" s="13"/>
      <c r="K8" s="13"/>
      <c r="L8" s="14" t="s">
        <v>59</v>
      </c>
      <c r="M8" s="38"/>
      <c r="N8" s="38"/>
      <c r="O8" s="38"/>
      <c r="P8" s="38"/>
      <c r="Q8" s="38"/>
    </row>
    <row r="9" spans="1:17" ht="26.25" customHeight="1">
      <c r="A9" s="252" t="s">
        <v>10</v>
      </c>
      <c r="B9" s="253"/>
      <c r="C9" s="250" t="s">
        <v>47</v>
      </c>
      <c r="D9" s="250" t="s">
        <v>48</v>
      </c>
      <c r="E9" s="250" t="s">
        <v>49</v>
      </c>
      <c r="F9" s="250" t="s">
        <v>50</v>
      </c>
      <c r="G9" s="250" t="s">
        <v>51</v>
      </c>
      <c r="H9" s="250" t="s">
        <v>52</v>
      </c>
      <c r="I9" s="250" t="s">
        <v>53</v>
      </c>
      <c r="J9" s="250" t="s">
        <v>54</v>
      </c>
      <c r="K9" s="250" t="s">
        <v>55</v>
      </c>
      <c r="L9" s="250" t="s">
        <v>56</v>
      </c>
      <c r="M9" s="250" t="s">
        <v>57</v>
      </c>
      <c r="N9" s="194" t="s">
        <v>66</v>
      </c>
      <c r="O9" s="194"/>
      <c r="P9" s="123"/>
      <c r="Q9" s="123"/>
    </row>
    <row r="10" spans="1:17" ht="39.75" customHeight="1" thickBot="1">
      <c r="A10" s="254"/>
      <c r="B10" s="255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61" t="s">
        <v>69</v>
      </c>
      <c r="O10" s="261" t="s">
        <v>70</v>
      </c>
      <c r="P10" s="123"/>
      <c r="Q10" s="123"/>
    </row>
    <row r="11" spans="1:17" ht="21" thickBot="1">
      <c r="A11" s="68"/>
      <c r="B11" s="39">
        <v>0</v>
      </c>
      <c r="C11" s="40"/>
      <c r="D11" s="41"/>
      <c r="E11" s="41"/>
      <c r="F11" s="41"/>
      <c r="G11" s="42"/>
      <c r="H11" s="40"/>
      <c r="I11" s="41"/>
      <c r="J11" s="41"/>
      <c r="K11" s="41"/>
      <c r="L11" s="43"/>
      <c r="M11" s="196"/>
      <c r="N11" s="93"/>
      <c r="O11" s="93"/>
      <c r="P11" s="64"/>
      <c r="Q11" s="38"/>
    </row>
    <row r="12" spans="1:17" ht="27" customHeight="1" thickBot="1">
      <c r="A12" s="218" t="s">
        <v>9</v>
      </c>
      <c r="B12" s="219"/>
      <c r="C12" s="19"/>
      <c r="D12" s="20"/>
      <c r="E12" s="20"/>
      <c r="F12" s="21"/>
      <c r="G12" s="22"/>
      <c r="H12" s="19"/>
      <c r="I12" s="20"/>
      <c r="J12" s="20"/>
      <c r="K12" s="21"/>
      <c r="L12" s="22"/>
      <c r="M12" s="197"/>
      <c r="N12" s="86"/>
      <c r="O12" s="86"/>
      <c r="P12" s="66"/>
      <c r="Q12" s="65"/>
    </row>
    <row r="13" spans="1:17" ht="27" customHeight="1" thickBot="1">
      <c r="A13" s="63"/>
      <c r="B13" s="44" t="s">
        <v>26</v>
      </c>
      <c r="C13" s="165">
        <f>C14+C19+C26+C29+C20</f>
        <v>22538</v>
      </c>
      <c r="D13" s="165">
        <f>D14+D19+D26+D29+D20</f>
        <v>457747</v>
      </c>
      <c r="E13" s="165">
        <f>E14+E19+E26+E29+E20</f>
        <v>41178</v>
      </c>
      <c r="F13" s="165">
        <f>F14+F19+F26+F29+F20</f>
        <v>22575</v>
      </c>
      <c r="G13" s="165">
        <f>G14+G19+G26+G29+G20</f>
        <v>46560</v>
      </c>
      <c r="H13" s="166">
        <f>H14+H19+H20+H29+H26</f>
        <v>425999</v>
      </c>
      <c r="I13" s="166">
        <f>I14+I19+I20+I29+I26</f>
        <v>33710</v>
      </c>
      <c r="J13" s="166">
        <f>J14+J19+J20+J29+J26</f>
        <v>307924</v>
      </c>
      <c r="K13" s="166">
        <f>K14+K19+K20+K29+K26</f>
        <v>158084</v>
      </c>
      <c r="L13" s="166">
        <f>L14+L19+L20+L29+L26</f>
        <v>0</v>
      </c>
      <c r="M13" s="258"/>
      <c r="N13" s="148">
        <f>+M13+L13+K13+J13+I13+H13+G13+F13+E13+D13</f>
        <v>1493777</v>
      </c>
      <c r="O13" s="148"/>
      <c r="P13" s="66"/>
      <c r="Q13" s="65"/>
    </row>
    <row r="14" spans="1:17" ht="43.5" customHeight="1" thickBot="1">
      <c r="A14" s="243" t="s">
        <v>0</v>
      </c>
      <c r="B14" s="244"/>
      <c r="C14" s="167">
        <f aca="true" t="shared" si="0" ref="C14:L14">C15+C16+C17+C18</f>
        <v>0</v>
      </c>
      <c r="D14" s="167">
        <f t="shared" si="0"/>
        <v>441061</v>
      </c>
      <c r="E14" s="167">
        <f t="shared" si="0"/>
        <v>19944</v>
      </c>
      <c r="F14" s="167">
        <f>F15+F16+F17+F18</f>
        <v>0</v>
      </c>
      <c r="G14" s="167">
        <f t="shared" si="0"/>
        <v>44119</v>
      </c>
      <c r="H14" s="167">
        <f t="shared" si="0"/>
        <v>406739</v>
      </c>
      <c r="I14" s="167">
        <f t="shared" si="0"/>
        <v>24714</v>
      </c>
      <c r="J14" s="167">
        <f t="shared" si="0"/>
        <v>304967</v>
      </c>
      <c r="K14" s="167">
        <f t="shared" si="0"/>
        <v>87355</v>
      </c>
      <c r="L14" s="168">
        <f t="shared" si="0"/>
        <v>0</v>
      </c>
      <c r="M14" s="259"/>
      <c r="N14" s="148">
        <f aca="true" t="shared" si="1" ref="N14:O36">+M14+L14+K14+J14+I14+H14+G14+F14+E14+D14</f>
        <v>1328899</v>
      </c>
      <c r="O14" s="148"/>
      <c r="P14" s="67"/>
      <c r="Q14" s="67"/>
    </row>
    <row r="15" spans="1:17" ht="21" thickBot="1">
      <c r="A15" s="96">
        <v>1</v>
      </c>
      <c r="B15" s="96" t="s">
        <v>18</v>
      </c>
      <c r="C15" s="152"/>
      <c r="D15" s="152"/>
      <c r="E15" s="152"/>
      <c r="F15" s="169"/>
      <c r="G15" s="143"/>
      <c r="H15" s="144"/>
      <c r="I15" s="144"/>
      <c r="J15" s="144"/>
      <c r="K15" s="152"/>
      <c r="L15" s="170"/>
      <c r="M15" s="259"/>
      <c r="N15" s="148">
        <f t="shared" si="1"/>
        <v>0</v>
      </c>
      <c r="O15" s="148"/>
      <c r="P15" s="67"/>
      <c r="Q15" s="67"/>
    </row>
    <row r="16" spans="1:17" ht="42" customHeight="1" thickBot="1">
      <c r="A16" s="89">
        <v>2</v>
      </c>
      <c r="B16" s="89" t="s">
        <v>19</v>
      </c>
      <c r="C16" s="155"/>
      <c r="D16" s="155"/>
      <c r="E16" s="155"/>
      <c r="F16" s="171"/>
      <c r="G16" s="146"/>
      <c r="H16" s="145"/>
      <c r="I16" s="145"/>
      <c r="J16" s="145"/>
      <c r="K16" s="155"/>
      <c r="L16" s="170"/>
      <c r="M16" s="259"/>
      <c r="N16" s="148">
        <f t="shared" si="1"/>
        <v>0</v>
      </c>
      <c r="O16" s="148"/>
      <c r="P16" s="67"/>
      <c r="Q16" s="67"/>
    </row>
    <row r="17" spans="1:17" ht="21" thickBot="1">
      <c r="A17" s="89">
        <v>3</v>
      </c>
      <c r="B17" s="89" t="s">
        <v>20</v>
      </c>
      <c r="C17" s="155"/>
      <c r="D17" s="155">
        <v>401845</v>
      </c>
      <c r="E17" s="155">
        <v>4062</v>
      </c>
      <c r="F17" s="145"/>
      <c r="G17" s="146"/>
      <c r="H17" s="155">
        <v>397340</v>
      </c>
      <c r="I17" s="145">
        <v>23537</v>
      </c>
      <c r="J17" s="145">
        <v>301433</v>
      </c>
      <c r="K17" s="155">
        <v>16615</v>
      </c>
      <c r="L17" s="170"/>
      <c r="M17" s="259"/>
      <c r="N17" s="148">
        <f t="shared" si="1"/>
        <v>1144832</v>
      </c>
      <c r="O17" s="148">
        <v>1145000</v>
      </c>
      <c r="P17" s="67"/>
      <c r="Q17" s="67"/>
    </row>
    <row r="18" spans="1:17" ht="21" thickBot="1">
      <c r="A18" s="69">
        <v>4</v>
      </c>
      <c r="B18" s="46" t="s">
        <v>21</v>
      </c>
      <c r="C18" s="172"/>
      <c r="D18" s="155">
        <v>39216</v>
      </c>
      <c r="E18" s="155">
        <v>15882</v>
      </c>
      <c r="F18" s="145"/>
      <c r="G18" s="155">
        <v>44119</v>
      </c>
      <c r="H18" s="173">
        <v>9399</v>
      </c>
      <c r="I18" s="145">
        <v>1177</v>
      </c>
      <c r="J18" s="145">
        <v>3534</v>
      </c>
      <c r="K18" s="155">
        <v>70740</v>
      </c>
      <c r="L18" s="170"/>
      <c r="M18" s="259"/>
      <c r="N18" s="148">
        <f t="shared" si="1"/>
        <v>184067</v>
      </c>
      <c r="O18" s="148">
        <v>382000</v>
      </c>
      <c r="P18" s="67"/>
      <c r="Q18" s="67"/>
    </row>
    <row r="19" spans="1:17" ht="57" customHeight="1" thickBot="1">
      <c r="A19" s="256" t="s">
        <v>1</v>
      </c>
      <c r="B19" s="257"/>
      <c r="C19" s="174"/>
      <c r="D19" s="175"/>
      <c r="E19" s="174"/>
      <c r="F19" s="176"/>
      <c r="G19" s="168"/>
      <c r="H19" s="177"/>
      <c r="I19" s="148"/>
      <c r="J19" s="178"/>
      <c r="K19" s="168"/>
      <c r="L19" s="170"/>
      <c r="M19" s="259"/>
      <c r="N19" s="148">
        <f t="shared" si="1"/>
        <v>0</v>
      </c>
      <c r="O19" s="148"/>
      <c r="P19" s="67"/>
      <c r="Q19" s="67"/>
    </row>
    <row r="20" spans="1:17" ht="48" customHeight="1" thickBot="1">
      <c r="A20" s="238" t="s">
        <v>12</v>
      </c>
      <c r="B20" s="239"/>
      <c r="C20" s="167">
        <f>C21+C22+C25</f>
        <v>7714</v>
      </c>
      <c r="D20" s="167">
        <f aca="true" t="shared" si="2" ref="D20:L20">D21+D22+D25</f>
        <v>5362</v>
      </c>
      <c r="E20" s="167">
        <f t="shared" si="2"/>
        <v>17657</v>
      </c>
      <c r="F20" s="167">
        <f t="shared" si="2"/>
        <v>20792</v>
      </c>
      <c r="G20" s="167">
        <f t="shared" si="2"/>
        <v>2400</v>
      </c>
      <c r="H20" s="205">
        <f t="shared" si="2"/>
        <v>19260</v>
      </c>
      <c r="I20" s="205">
        <f t="shared" si="2"/>
        <v>8996</v>
      </c>
      <c r="J20" s="205">
        <f t="shared" si="2"/>
        <v>2957</v>
      </c>
      <c r="K20" s="167">
        <f t="shared" si="2"/>
        <v>3577</v>
      </c>
      <c r="L20" s="168">
        <f t="shared" si="2"/>
        <v>0</v>
      </c>
      <c r="M20" s="259"/>
      <c r="N20" s="148">
        <f t="shared" si="1"/>
        <v>81001</v>
      </c>
      <c r="O20" s="148"/>
      <c r="P20" s="67"/>
      <c r="Q20" s="67"/>
    </row>
    <row r="21" spans="1:17" ht="24" customHeight="1" thickBot="1">
      <c r="A21" s="109">
        <v>1</v>
      </c>
      <c r="B21" s="109" t="s">
        <v>27</v>
      </c>
      <c r="C21" s="152">
        <v>5280</v>
      </c>
      <c r="D21" s="152">
        <v>4560</v>
      </c>
      <c r="E21" s="152">
        <v>14800</v>
      </c>
      <c r="F21" s="152">
        <v>18640</v>
      </c>
      <c r="G21" s="146"/>
      <c r="H21" s="206">
        <v>10074</v>
      </c>
      <c r="I21" s="206">
        <v>3796</v>
      </c>
      <c r="J21" s="206">
        <v>1752</v>
      </c>
      <c r="K21" s="152">
        <v>3577</v>
      </c>
      <c r="L21" s="170"/>
      <c r="M21" s="259"/>
      <c r="N21" s="148">
        <f t="shared" si="1"/>
        <v>57199</v>
      </c>
      <c r="O21" s="148">
        <v>240000</v>
      </c>
      <c r="P21" s="67"/>
      <c r="Q21" s="67"/>
    </row>
    <row r="22" spans="1:17" ht="24" customHeight="1" thickBot="1">
      <c r="A22" s="90">
        <v>2</v>
      </c>
      <c r="B22" s="89" t="s">
        <v>34</v>
      </c>
      <c r="C22" s="146"/>
      <c r="D22" s="146"/>
      <c r="E22" s="146"/>
      <c r="F22" s="155"/>
      <c r="G22" s="146"/>
      <c r="H22" s="155"/>
      <c r="I22" s="171"/>
      <c r="J22" s="171"/>
      <c r="K22" s="155"/>
      <c r="L22" s="179"/>
      <c r="M22" s="259"/>
      <c r="N22" s="148">
        <f t="shared" si="1"/>
        <v>0</v>
      </c>
      <c r="O22" s="148"/>
      <c r="P22" s="67"/>
      <c r="Q22" s="67"/>
    </row>
    <row r="23" spans="1:17" ht="24" customHeight="1" thickBot="1">
      <c r="A23" s="207"/>
      <c r="B23" s="108" t="s">
        <v>68</v>
      </c>
      <c r="C23" s="150"/>
      <c r="D23" s="150"/>
      <c r="E23" s="150"/>
      <c r="F23" s="158"/>
      <c r="G23" s="146"/>
      <c r="H23" s="158"/>
      <c r="I23" s="180"/>
      <c r="J23" s="180"/>
      <c r="K23" s="158"/>
      <c r="L23" s="208"/>
      <c r="M23" s="259"/>
      <c r="N23" s="148">
        <f t="shared" si="1"/>
        <v>0</v>
      </c>
      <c r="O23" s="148">
        <v>54000</v>
      </c>
      <c r="P23" s="67"/>
      <c r="Q23" s="67"/>
    </row>
    <row r="24" spans="1:17" ht="24" customHeight="1" thickBot="1">
      <c r="A24" s="207"/>
      <c r="B24" s="108" t="s">
        <v>67</v>
      </c>
      <c r="C24" s="150"/>
      <c r="D24" s="150"/>
      <c r="E24" s="150"/>
      <c r="F24" s="158">
        <v>228000</v>
      </c>
      <c r="G24" s="155">
        <v>284000</v>
      </c>
      <c r="H24" s="158">
        <v>123000</v>
      </c>
      <c r="I24" s="151">
        <v>101000</v>
      </c>
      <c r="J24" s="151">
        <v>293369</v>
      </c>
      <c r="K24" s="158">
        <v>225721</v>
      </c>
      <c r="L24" s="208"/>
      <c r="M24" s="259"/>
      <c r="N24" s="148">
        <f t="shared" si="1"/>
        <v>1255090</v>
      </c>
      <c r="O24" s="148">
        <v>1575000</v>
      </c>
      <c r="P24" s="67"/>
      <c r="Q24" s="67"/>
    </row>
    <row r="25" spans="1:17" ht="24" customHeight="1" thickBot="1">
      <c r="A25" s="101">
        <v>3.1</v>
      </c>
      <c r="B25" s="108" t="s">
        <v>36</v>
      </c>
      <c r="C25" s="158">
        <v>2434</v>
      </c>
      <c r="D25" s="158">
        <v>802</v>
      </c>
      <c r="E25" s="158">
        <v>2857</v>
      </c>
      <c r="F25" s="158">
        <v>2152</v>
      </c>
      <c r="G25" s="155">
        <v>2400</v>
      </c>
      <c r="H25" s="158">
        <v>9186</v>
      </c>
      <c r="I25" s="151">
        <v>5200</v>
      </c>
      <c r="J25" s="151">
        <v>1205</v>
      </c>
      <c r="K25" s="158"/>
      <c r="L25" s="181"/>
      <c r="M25" s="259"/>
      <c r="N25" s="148">
        <f t="shared" si="1"/>
        <v>23802</v>
      </c>
      <c r="O25" s="148">
        <v>77000</v>
      </c>
      <c r="P25" s="67"/>
      <c r="Q25" s="67"/>
    </row>
    <row r="26" spans="1:17" ht="48" customHeight="1" thickBot="1">
      <c r="A26" s="241" t="s">
        <v>14</v>
      </c>
      <c r="B26" s="245"/>
      <c r="C26" s="167">
        <f aca="true" t="shared" si="3" ref="C26:I26">C28+C27</f>
        <v>0</v>
      </c>
      <c r="D26" s="167">
        <f t="shared" si="3"/>
        <v>0</v>
      </c>
      <c r="E26" s="167">
        <f t="shared" si="3"/>
        <v>0</v>
      </c>
      <c r="F26" s="167">
        <f t="shared" si="3"/>
        <v>0</v>
      </c>
      <c r="G26" s="167">
        <f t="shared" si="3"/>
        <v>0</v>
      </c>
      <c r="H26" s="167">
        <f t="shared" si="3"/>
        <v>0</v>
      </c>
      <c r="I26" s="167">
        <f t="shared" si="3"/>
        <v>0</v>
      </c>
      <c r="J26" s="167">
        <f>J28</f>
        <v>0</v>
      </c>
      <c r="K26" s="177">
        <f>K28</f>
        <v>0</v>
      </c>
      <c r="L26" s="193">
        <f>H26+I26+J26+K26</f>
        <v>0</v>
      </c>
      <c r="M26" s="259"/>
      <c r="N26" s="148">
        <f t="shared" si="1"/>
        <v>0</v>
      </c>
      <c r="O26" s="148"/>
      <c r="P26" s="67"/>
      <c r="Q26" s="67"/>
    </row>
    <row r="27" spans="1:17" ht="37.5" customHeight="1" thickBot="1">
      <c r="A27" s="74">
        <v>1</v>
      </c>
      <c r="B27" s="96" t="s">
        <v>35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70"/>
      <c r="M27" s="259"/>
      <c r="N27" s="148">
        <f t="shared" si="1"/>
        <v>0</v>
      </c>
      <c r="O27" s="148"/>
      <c r="P27" s="67"/>
      <c r="Q27" s="67"/>
    </row>
    <row r="28" spans="1:17" ht="37.5" customHeight="1" thickBot="1">
      <c r="A28" s="116">
        <v>3</v>
      </c>
      <c r="B28" s="117" t="s">
        <v>23</v>
      </c>
      <c r="C28" s="158"/>
      <c r="D28" s="158"/>
      <c r="E28" s="158"/>
      <c r="F28" s="180"/>
      <c r="G28" s="150"/>
      <c r="H28" s="149"/>
      <c r="I28" s="149"/>
      <c r="J28" s="149"/>
      <c r="K28" s="149"/>
      <c r="L28" s="181"/>
      <c r="M28" s="259"/>
      <c r="N28" s="148">
        <f t="shared" si="1"/>
        <v>0</v>
      </c>
      <c r="O28" s="148"/>
      <c r="P28" s="67"/>
      <c r="Q28" s="67"/>
    </row>
    <row r="29" spans="1:17" ht="39" customHeight="1" thickBot="1">
      <c r="A29" s="241" t="s">
        <v>13</v>
      </c>
      <c r="B29" s="245"/>
      <c r="C29" s="205">
        <f>C30+C34+C32</f>
        <v>14824</v>
      </c>
      <c r="D29" s="205">
        <f>D30+D34+D32</f>
        <v>11324</v>
      </c>
      <c r="E29" s="205">
        <f>E30+E34+E32</f>
        <v>3577</v>
      </c>
      <c r="F29" s="205">
        <f>F30+F34+F32</f>
        <v>1783</v>
      </c>
      <c r="G29" s="209">
        <f>G30+G34+G32</f>
        <v>41</v>
      </c>
      <c r="H29" s="209">
        <f>H30+H34</f>
        <v>0</v>
      </c>
      <c r="I29" s="209">
        <f>I30+I34</f>
        <v>0</v>
      </c>
      <c r="J29" s="209">
        <f>J30+J34</f>
        <v>0</v>
      </c>
      <c r="K29" s="209">
        <f>K30+K34</f>
        <v>67152</v>
      </c>
      <c r="L29" s="183">
        <f>L30+L34</f>
        <v>0</v>
      </c>
      <c r="M29" s="259"/>
      <c r="N29" s="148">
        <f t="shared" si="1"/>
        <v>83877</v>
      </c>
      <c r="O29" s="148"/>
      <c r="P29" s="67"/>
      <c r="Q29" s="67"/>
    </row>
    <row r="30" spans="1:17" ht="46.5" customHeight="1" thickBot="1">
      <c r="A30" s="74">
        <v>1</v>
      </c>
      <c r="B30" s="91" t="s">
        <v>15</v>
      </c>
      <c r="C30" s="210">
        <f aca="true" t="shared" si="4" ref="C30:L30">C31</f>
        <v>0</v>
      </c>
      <c r="D30" s="211">
        <f t="shared" si="4"/>
        <v>3366</v>
      </c>
      <c r="E30" s="211">
        <f t="shared" si="4"/>
        <v>1351</v>
      </c>
      <c r="F30" s="205">
        <f t="shared" si="4"/>
        <v>118</v>
      </c>
      <c r="G30" s="205">
        <f t="shared" si="4"/>
        <v>0</v>
      </c>
      <c r="H30" s="205">
        <f t="shared" si="4"/>
        <v>0</v>
      </c>
      <c r="I30" s="205">
        <f t="shared" si="4"/>
        <v>0</v>
      </c>
      <c r="J30" s="205">
        <f t="shared" si="4"/>
        <v>0</v>
      </c>
      <c r="K30" s="205">
        <f t="shared" si="4"/>
        <v>7420</v>
      </c>
      <c r="L30" s="177">
        <f t="shared" si="4"/>
        <v>0</v>
      </c>
      <c r="M30" s="259"/>
      <c r="N30" s="148">
        <f t="shared" si="1"/>
        <v>12255</v>
      </c>
      <c r="O30" s="148"/>
      <c r="P30" s="67"/>
      <c r="Q30" s="67"/>
    </row>
    <row r="31" spans="1:17" ht="41.25" thickBot="1">
      <c r="A31" s="70" t="s">
        <v>2</v>
      </c>
      <c r="B31" s="118" t="s">
        <v>3</v>
      </c>
      <c r="C31" s="212"/>
      <c r="D31" s="213">
        <v>3366</v>
      </c>
      <c r="E31" s="213">
        <v>1351</v>
      </c>
      <c r="F31" s="213">
        <v>118</v>
      </c>
      <c r="G31" s="171"/>
      <c r="H31" s="214"/>
      <c r="I31" s="184"/>
      <c r="J31" s="184"/>
      <c r="K31" s="213">
        <v>7420</v>
      </c>
      <c r="L31" s="185"/>
      <c r="M31" s="259"/>
      <c r="N31" s="148">
        <f t="shared" si="1"/>
        <v>12255</v>
      </c>
      <c r="O31" s="148">
        <v>55000</v>
      </c>
      <c r="P31" s="67"/>
      <c r="Q31" s="67"/>
    </row>
    <row r="32" spans="1:17" ht="21" thickBot="1">
      <c r="A32" s="121" t="s">
        <v>39</v>
      </c>
      <c r="B32" s="122" t="s">
        <v>40</v>
      </c>
      <c r="C32" s="215">
        <f>C33</f>
        <v>0</v>
      </c>
      <c r="D32" s="176">
        <f aca="true" t="shared" si="5" ref="D32:L32">D33</f>
        <v>7958</v>
      </c>
      <c r="E32" s="215">
        <f t="shared" si="5"/>
        <v>2226</v>
      </c>
      <c r="F32" s="216">
        <f t="shared" si="5"/>
        <v>1665</v>
      </c>
      <c r="G32" s="209">
        <f t="shared" si="5"/>
        <v>41</v>
      </c>
      <c r="H32" s="217">
        <f t="shared" si="5"/>
        <v>0</v>
      </c>
      <c r="I32" s="215">
        <f t="shared" si="5"/>
        <v>0</v>
      </c>
      <c r="J32" s="176">
        <f t="shared" si="5"/>
        <v>0</v>
      </c>
      <c r="K32" s="215">
        <f t="shared" si="5"/>
        <v>0</v>
      </c>
      <c r="L32" s="186">
        <f t="shared" si="5"/>
        <v>0</v>
      </c>
      <c r="M32" s="259"/>
      <c r="N32" s="148">
        <f t="shared" si="1"/>
        <v>11890</v>
      </c>
      <c r="O32" s="148"/>
      <c r="P32" s="67"/>
      <c r="Q32" s="67"/>
    </row>
    <row r="33" spans="1:17" ht="21" thickBot="1">
      <c r="A33" s="119" t="s">
        <v>38</v>
      </c>
      <c r="B33" s="120" t="s">
        <v>37</v>
      </c>
      <c r="C33" s="212"/>
      <c r="D33" s="213">
        <v>7958</v>
      </c>
      <c r="E33" s="213">
        <v>2226</v>
      </c>
      <c r="F33" s="213">
        <v>1665</v>
      </c>
      <c r="G33" s="171">
        <v>41</v>
      </c>
      <c r="H33" s="213"/>
      <c r="I33" s="184"/>
      <c r="J33" s="184"/>
      <c r="K33" s="213"/>
      <c r="L33" s="187"/>
      <c r="M33" s="259"/>
      <c r="N33" s="148">
        <f t="shared" si="1"/>
        <v>11890</v>
      </c>
      <c r="O33" s="148">
        <v>12000</v>
      </c>
      <c r="P33" s="67"/>
      <c r="Q33" s="67"/>
    </row>
    <row r="34" spans="1:17" ht="21" thickBot="1">
      <c r="A34" s="53" t="s">
        <v>28</v>
      </c>
      <c r="B34" s="54" t="s">
        <v>29</v>
      </c>
      <c r="C34" s="215">
        <f aca="true" t="shared" si="6" ref="C34:L34">C35</f>
        <v>14824</v>
      </c>
      <c r="D34" s="176">
        <f t="shared" si="6"/>
        <v>0</v>
      </c>
      <c r="E34" s="215">
        <f t="shared" si="6"/>
        <v>0</v>
      </c>
      <c r="F34" s="176">
        <f t="shared" si="6"/>
        <v>0</v>
      </c>
      <c r="G34" s="215">
        <f t="shared" si="6"/>
        <v>0</v>
      </c>
      <c r="H34" s="176">
        <f t="shared" si="6"/>
        <v>0</v>
      </c>
      <c r="I34" s="215">
        <f t="shared" si="6"/>
        <v>0</v>
      </c>
      <c r="J34" s="215">
        <f t="shared" si="6"/>
        <v>0</v>
      </c>
      <c r="K34" s="215">
        <f t="shared" si="6"/>
        <v>59732</v>
      </c>
      <c r="L34" s="186">
        <f t="shared" si="6"/>
        <v>0</v>
      </c>
      <c r="M34" s="259"/>
      <c r="N34" s="148">
        <f t="shared" si="1"/>
        <v>59732</v>
      </c>
      <c r="O34" s="148"/>
      <c r="P34" s="67"/>
      <c r="Q34" s="67"/>
    </row>
    <row r="35" spans="1:17" ht="21" thickBot="1">
      <c r="A35" s="70" t="s">
        <v>30</v>
      </c>
      <c r="B35" s="120" t="s">
        <v>31</v>
      </c>
      <c r="C35" s="212">
        <v>14824</v>
      </c>
      <c r="D35" s="213"/>
      <c r="E35" s="213"/>
      <c r="F35" s="213"/>
      <c r="G35" s="171"/>
      <c r="H35" s="214"/>
      <c r="I35" s="184"/>
      <c r="J35" s="184"/>
      <c r="K35" s="213">
        <v>59732</v>
      </c>
      <c r="L35" s="185"/>
      <c r="M35" s="259"/>
      <c r="N35" s="148">
        <f t="shared" si="1"/>
        <v>59732</v>
      </c>
      <c r="O35" s="148">
        <v>75000</v>
      </c>
      <c r="P35" s="67"/>
      <c r="Q35" s="67"/>
    </row>
    <row r="36" spans="1:17" ht="23.25" customHeight="1" thickBot="1">
      <c r="A36" s="82"/>
      <c r="B36" s="77"/>
      <c r="C36" s="188"/>
      <c r="D36" s="189"/>
      <c r="E36" s="190"/>
      <c r="F36" s="182"/>
      <c r="G36" s="183"/>
      <c r="H36" s="182"/>
      <c r="I36" s="182"/>
      <c r="J36" s="182"/>
      <c r="K36" s="182"/>
      <c r="L36" s="183"/>
      <c r="M36" s="260"/>
      <c r="N36" s="148">
        <f t="shared" si="1"/>
        <v>0</v>
      </c>
      <c r="O36" s="148"/>
      <c r="P36" s="38"/>
      <c r="Q36" s="38"/>
    </row>
    <row r="37" spans="1:17" ht="20.25">
      <c r="A37" s="35"/>
      <c r="B37" s="57"/>
      <c r="C37" s="191"/>
      <c r="D37" s="191"/>
      <c r="E37" s="191"/>
      <c r="F37" s="191"/>
      <c r="G37" s="191"/>
      <c r="H37" s="191"/>
      <c r="I37" s="191"/>
      <c r="J37" s="192"/>
      <c r="K37" s="192"/>
      <c r="L37" s="192"/>
      <c r="M37" s="192"/>
      <c r="P37" s="36"/>
      <c r="Q37" s="37"/>
    </row>
    <row r="38" spans="1:17" ht="20.25">
      <c r="A38" s="35"/>
      <c r="B38" s="81" t="s">
        <v>5</v>
      </c>
      <c r="H38" s="37"/>
      <c r="I38" s="73"/>
      <c r="J38" s="81" t="s">
        <v>6</v>
      </c>
      <c r="K38" s="81"/>
      <c r="P38" s="36"/>
      <c r="Q38" s="37"/>
    </row>
    <row r="39" spans="1:17" ht="20.25">
      <c r="A39" s="35"/>
      <c r="B39" s="81" t="s">
        <v>60</v>
      </c>
      <c r="H39" s="37"/>
      <c r="I39" s="73"/>
      <c r="J39" s="81" t="s">
        <v>7</v>
      </c>
      <c r="K39" s="81"/>
      <c r="L39" s="13"/>
      <c r="M39" s="13"/>
      <c r="N39" s="13"/>
      <c r="O39" s="13"/>
      <c r="P39" s="13"/>
      <c r="Q39" s="13"/>
    </row>
    <row r="40" spans="1:11" ht="12.75">
      <c r="A40" s="10"/>
      <c r="B40" s="11"/>
      <c r="C40" s="12"/>
      <c r="D40" s="12"/>
      <c r="E40" s="12"/>
      <c r="F40" s="12"/>
      <c r="G40" s="12"/>
      <c r="H40" s="12"/>
      <c r="I40" s="12"/>
      <c r="J40" s="12"/>
      <c r="K40" s="12"/>
    </row>
    <row r="41" spans="2:13" ht="12.75">
      <c r="B41" s="2"/>
      <c r="C41" s="2"/>
      <c r="D41" s="3"/>
      <c r="E41" s="3"/>
      <c r="F41" s="3"/>
      <c r="G41" s="3"/>
      <c r="H41" s="3"/>
      <c r="I41" s="3"/>
      <c r="J41" s="3"/>
      <c r="K41" s="3"/>
      <c r="M41" t="s">
        <v>8</v>
      </c>
    </row>
    <row r="42" spans="2:13" ht="15.75">
      <c r="B42" s="2"/>
      <c r="C42" s="3"/>
      <c r="D42" s="3"/>
      <c r="E42" s="3"/>
      <c r="F42" s="3"/>
      <c r="G42" s="3"/>
      <c r="H42" s="3"/>
      <c r="I42" s="3"/>
      <c r="J42" s="3"/>
      <c r="K42" s="3"/>
      <c r="L42" s="1"/>
      <c r="M42" s="1"/>
    </row>
    <row r="43" spans="2:13" ht="15.75">
      <c r="B43" s="2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</row>
    <row r="44" spans="2:13" ht="12.75">
      <c r="B44" s="2"/>
      <c r="C44" s="2"/>
      <c r="D44" s="5"/>
      <c r="E44" s="5"/>
      <c r="F44" s="3"/>
      <c r="G44" s="3"/>
      <c r="H44" s="3"/>
      <c r="I44" s="3"/>
      <c r="J44" s="3"/>
      <c r="K44" s="3"/>
      <c r="L44" s="73"/>
      <c r="M44" s="73"/>
    </row>
    <row r="45" spans="2:5" ht="12.75">
      <c r="B45" s="2"/>
      <c r="C45" s="3"/>
      <c r="D45" s="3"/>
      <c r="E45" s="3"/>
    </row>
    <row r="46" spans="2:14" ht="15.75">
      <c r="B46" s="2"/>
      <c r="C46" s="3"/>
      <c r="D46" s="3"/>
      <c r="E46" s="3"/>
      <c r="L46" s="1"/>
      <c r="M46" s="1"/>
      <c r="N46" s="1"/>
    </row>
    <row r="47" spans="2:5" ht="12.75">
      <c r="B47" s="2"/>
      <c r="C47" s="3"/>
      <c r="D47" s="3"/>
      <c r="E47" s="3"/>
    </row>
    <row r="48" spans="2:5" ht="12.75">
      <c r="B48" s="2"/>
      <c r="C48" s="3"/>
      <c r="D48" s="3"/>
      <c r="E48" s="3"/>
    </row>
    <row r="49" spans="2:5" ht="12.75">
      <c r="B49" s="2"/>
      <c r="C49" s="3"/>
      <c r="D49" s="3"/>
      <c r="E49" s="3"/>
    </row>
    <row r="50" spans="2:5" ht="12.75">
      <c r="B50" s="2"/>
      <c r="C50" s="3"/>
      <c r="D50" s="3"/>
      <c r="E50" s="3"/>
    </row>
    <row r="51" spans="2:5" ht="12.75">
      <c r="B51" s="2"/>
      <c r="C51" s="3"/>
      <c r="D51" s="3"/>
      <c r="E51" s="3"/>
    </row>
    <row r="52" spans="2:5" ht="12.75">
      <c r="B52" s="2"/>
      <c r="C52" s="3"/>
      <c r="D52" s="3"/>
      <c r="E52" s="3"/>
    </row>
    <row r="53" spans="2:5" ht="12.75">
      <c r="B53" s="2"/>
      <c r="C53" s="3"/>
      <c r="D53" s="3"/>
      <c r="E53" s="3"/>
    </row>
    <row r="54" spans="2:5" ht="12.75">
      <c r="B54" s="2"/>
      <c r="C54" s="3"/>
      <c r="D54" s="3"/>
      <c r="E54" s="3"/>
    </row>
    <row r="55" spans="2:5" ht="12.75">
      <c r="B55" s="2"/>
      <c r="C55" s="3"/>
      <c r="D55" s="3"/>
      <c r="E55" s="3"/>
    </row>
    <row r="56" spans="2:5" ht="12.75">
      <c r="B56" s="2"/>
      <c r="C56" s="3"/>
      <c r="D56" s="3"/>
      <c r="E56" s="3"/>
    </row>
    <row r="57" spans="2:5" ht="12.75">
      <c r="B57" s="2"/>
      <c r="C57" s="3"/>
      <c r="D57" s="3"/>
      <c r="E57" s="3"/>
    </row>
    <row r="58" spans="2:5" ht="12.75">
      <c r="B58" s="2"/>
      <c r="C58" s="3"/>
      <c r="D58" s="3"/>
      <c r="E58" s="3"/>
    </row>
    <row r="59" spans="2:5" ht="12.75">
      <c r="B59" s="6"/>
      <c r="C59" s="3"/>
      <c r="D59" s="3"/>
      <c r="E59" s="3"/>
    </row>
    <row r="60" spans="2:5" ht="12.75">
      <c r="B60" s="6"/>
      <c r="C60" s="3"/>
      <c r="D60" s="3"/>
      <c r="E60" s="3"/>
    </row>
    <row r="61" spans="2:5" ht="12.75">
      <c r="B61" s="6"/>
      <c r="C61" s="3"/>
      <c r="D61" s="3"/>
      <c r="E61" s="3"/>
    </row>
    <row r="62" spans="2:5" ht="12.75">
      <c r="B62" s="6"/>
      <c r="C62" s="3"/>
      <c r="D62" s="3"/>
      <c r="E62" s="3"/>
    </row>
    <row r="63" spans="2:5" ht="12.75">
      <c r="B63" s="6"/>
      <c r="C63" s="3"/>
      <c r="D63" s="3"/>
      <c r="E63" s="3"/>
    </row>
    <row r="64" spans="2:5" ht="12.75">
      <c r="B64" s="6"/>
      <c r="C64" s="3"/>
      <c r="D64" s="3"/>
      <c r="E64" s="3"/>
    </row>
    <row r="65" spans="2:6" ht="12.75">
      <c r="B65" s="4"/>
      <c r="C65" s="240"/>
      <c r="D65" s="240"/>
      <c r="E65" s="240"/>
      <c r="F65" s="4"/>
    </row>
    <row r="66" spans="2:6" ht="12.75">
      <c r="B66" s="4"/>
      <c r="C66" s="240"/>
      <c r="D66" s="240"/>
      <c r="E66" s="240"/>
      <c r="F66" s="4"/>
    </row>
    <row r="67" spans="1:7" ht="15.75">
      <c r="A67" s="7"/>
      <c r="B67" s="8"/>
      <c r="C67" s="3"/>
      <c r="D67" s="3"/>
      <c r="E67" s="3"/>
      <c r="F67" s="3"/>
      <c r="G67" s="1"/>
    </row>
    <row r="68" spans="2:6" ht="12.75">
      <c r="B68" s="8"/>
      <c r="C68" s="3"/>
      <c r="E68" s="9"/>
      <c r="F68" s="9"/>
    </row>
    <row r="69" spans="2:6" ht="12.75">
      <c r="B69" s="8"/>
      <c r="C69" s="3"/>
      <c r="D69" s="4"/>
      <c r="E69" s="4"/>
      <c r="F69" s="4"/>
    </row>
    <row r="70" spans="2:6" ht="12.75">
      <c r="B70" s="8"/>
      <c r="C70" s="3"/>
      <c r="D70" s="240"/>
      <c r="E70" s="240"/>
      <c r="F70" s="240"/>
    </row>
  </sheetData>
  <sheetProtection/>
  <mergeCells count="21">
    <mergeCell ref="L9:L10"/>
    <mergeCell ref="M9:M10"/>
    <mergeCell ref="A9:B10"/>
    <mergeCell ref="C9:C10"/>
    <mergeCell ref="D9:D10"/>
    <mergeCell ref="E9:E10"/>
    <mergeCell ref="F9:F10"/>
    <mergeCell ref="G9:G10"/>
    <mergeCell ref="H9:H10"/>
    <mergeCell ref="A29:B29"/>
    <mergeCell ref="J9:J10"/>
    <mergeCell ref="K9:K10"/>
    <mergeCell ref="I9:I10"/>
    <mergeCell ref="A26:B26"/>
    <mergeCell ref="C65:E65"/>
    <mergeCell ref="C66:E66"/>
    <mergeCell ref="D70:F70"/>
    <mergeCell ref="A12:B12"/>
    <mergeCell ref="A14:B14"/>
    <mergeCell ref="A19:B19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07.11.2012</cp:lastModifiedBy>
  <cp:lastPrinted>2015-04-14T07:42:59Z</cp:lastPrinted>
  <dcterms:created xsi:type="dcterms:W3CDTF">2011-02-17T07:02:51Z</dcterms:created>
  <dcterms:modified xsi:type="dcterms:W3CDTF">2015-11-05T08:37:23Z</dcterms:modified>
  <cp:category/>
  <cp:version/>
  <cp:contentType/>
  <cp:contentStatus/>
</cp:coreProperties>
</file>